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P81" i="1" l="1"/>
  <c r="P84" i="1"/>
  <c r="P122" i="1" l="1"/>
  <c r="P83" i="1"/>
  <c r="P82" i="1"/>
  <c r="P68" i="1"/>
  <c r="P80" i="1" s="1"/>
  <c r="N49" i="1" l="1"/>
  <c r="L49" i="1"/>
  <c r="P46" i="1"/>
  <c r="P108" i="1" s="1"/>
  <c r="P113" i="1" s="1"/>
  <c r="P47" i="1"/>
  <c r="P48" i="1"/>
  <c r="P99" i="1" s="1"/>
  <c r="P103" i="1" s="1"/>
  <c r="P45" i="1"/>
  <c r="P79" i="1" s="1"/>
  <c r="P49" i="1" l="1"/>
  <c r="P54" i="1" s="1"/>
  <c r="N56" i="1"/>
  <c r="N54" i="1"/>
  <c r="L56" i="1"/>
  <c r="L54" i="1"/>
  <c r="P56" i="1" l="1"/>
</calcChain>
</file>

<file path=xl/sharedStrings.xml><?xml version="1.0" encoding="utf-8"?>
<sst xmlns="http://schemas.openxmlformats.org/spreadsheetml/2006/main" count="235" uniqueCount="128">
  <si>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</si>
  <si>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</si>
  <si>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</si>
  <si>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</si>
  <si>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</si>
  <si>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</si>
  <si>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</si>
  <si>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</si>
  <si>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</si>
  <si>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</si>
  <si>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</si>
  <si>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</si>
  <si>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</si>
  <si>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</si>
  <si>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</si>
  <si>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</si>
  <si>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</si>
  <si>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</si>
  <si>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</si>
  <si>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</si>
  <si>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</si>
  <si>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</si>
  <si>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</si>
  <si>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</si>
  <si>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</si>
  <si>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</si>
  <si>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</si>
  <si>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</si>
  <si>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</si>
  <si>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</si>
  <si>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</si>
  <si>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</si>
  <si>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</si>
  <si>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</si>
  <si>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</si>
  <si>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</si>
  <si>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Проведення капітального ремонту приміщень</t>
  </si>
  <si>
    <t>Здійснення заходів/реалізація проектів з енергозбереження</t>
  </si>
  <si>
    <t>Усього</t>
  </si>
  <si>
    <t>9. Перелік регіональних цільових програм, які виконуються у складі бюджетної програми:</t>
  </si>
  <si>
    <t>Регіональні цільові програми - всього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</si>
  <si>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</si>
  <si>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</si>
  <si>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</si>
  <si>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</si>
  <si>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</si>
  <si>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</si>
  <si>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комунальних спортивних споруд, видатки на утримання яких здійснюються з бюджету</t>
  </si>
  <si>
    <t>од.</t>
  </si>
  <si>
    <t>звітність установ</t>
  </si>
  <si>
    <t>Кількість штатних працівників комунальних спортивних споруд</t>
  </si>
  <si>
    <t>шт.од</t>
  </si>
  <si>
    <t>штатний розпис</t>
  </si>
  <si>
    <t>Обсяг витрат на утримання спортивних споруд</t>
  </si>
  <si>
    <t>тис.грн</t>
  </si>
  <si>
    <t>Обсяг витрат на заробітну плату працівників комунальних спортивних споруд, видатки на утримання яких здійснюються з бюджету</t>
  </si>
  <si>
    <t>продукту</t>
  </si>
  <si>
    <t>Кількість спортивних заходів на комунальних спортивних спорудах, видатки на утримання яких здійснюються з бюджету</t>
  </si>
  <si>
    <t>ефективності</t>
  </si>
  <si>
    <t>Середній розмір видатків з бюджету на утримання однієї спортивної споруди комунальної форми власності</t>
  </si>
  <si>
    <t>розрахунок</t>
  </si>
  <si>
    <t>Середньомісячна заробітна плата одного працівника комунальних спортивних споруд, видатки на утримання яких здійснюються з бюджету</t>
  </si>
  <si>
    <t>грн</t>
  </si>
  <si>
    <t>якості</t>
  </si>
  <si>
    <t>Динаміка кількості спортивних заходів (навчальних тренувальних зборів, змагань), що проводяться на комунальних спортивних спорудах, видатки на утримання яких здійснюються з бюджету, порівняно з минулим роком</t>
  </si>
  <si>
    <t>%</t>
  </si>
  <si>
    <t>Обсяги видатків</t>
  </si>
  <si>
    <t>кількість заходів з енергозбереження</t>
  </si>
  <si>
    <t>середні витрати на проведення одного заходу з енергозбереження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</si>
  <si>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</si>
  <si>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витрат на проведення капітального ремонту</t>
  </si>
  <si>
    <t>Кількість об'єктів, що потребують ремонту</t>
  </si>
  <si>
    <t>Кількість об'єктів, що планується відремонтувати</t>
  </si>
  <si>
    <t>Середні витрати на один об'єкт</t>
  </si>
  <si>
    <t>Питома вага відремонтованих об'єктів у загальній кількості об'єктів, що потребують ремонту</t>
  </si>
  <si>
    <t>Придбання обладнання та предметів довгострокового користування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</si>
  <si>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</si>
  <si>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</si>
  <si>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</si>
  <si>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</si>
  <si>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</si>
  <si>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</si>
  <si>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</si>
  <si>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</si>
  <si>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</si>
  <si>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</si>
  <si>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</si>
  <si>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</si>
  <si>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</si>
  <si>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</si>
  <si>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</si>
  <si>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</si>
  <si>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</si>
  <si>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</si>
  <si>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>ПОГОДЖЕНО:</t>
  </si>
  <si>
    <t>Заступник міського голови-директор департаменту фінансів Миколаївської міської ради</t>
  </si>
  <si>
    <t>В.І. Бондаренко</t>
  </si>
  <si>
    <t xml:space="preserve"> Придбання обладнання та предметів довгострокового користування</t>
  </si>
  <si>
    <t>Конституція України (Закон 28.06.1996 року № 254/96) із змінами													
Бюджетний кодекс України (Закон від 8 липня 2010 року  № 2546-УІ) зі змінами													
Закон України  Про фізичну культуру і спорт № 770-ХХУ від 18.06.1999р.													
Наказ  Державного комітету України з фізичної культури і спорту від 06.05.1998 року № 917" Про затвердження норм витрат на проведення  спортивних змагань та навчально-тренувальних зборів" (зі змінами)													
Рішення Миколаївської міської ради від 23 груня 2016 року №13/26 "Про міський бюджетміста Миколаєва на 2017 рік"</t>
  </si>
  <si>
    <t xml:space="preserve"> Закон України "Про Державний бюджет України на 2017 рік" від 22.12.2016 № 1801-VIII</t>
  </si>
  <si>
    <t>Підтримка і розвиток спортивної інфраструктури</t>
  </si>
  <si>
    <t>Збереження та підтримка в належному технічному стані існуючої мережі спортивних споруд та спортивних споруд громадських організхацій фізкультурно-спортивної спрямованості, забезпечення їх ефективного використання для проведення спортивних заходів</t>
  </si>
  <si>
    <t>кількість комунальних спортивних споруд, яким виділяються бюджетні асигнування на проведення капітального ремонту</t>
  </si>
  <si>
    <t>кількість комунальних спортивних споруд, щодо яких планується розробити проектно-кошторисну документацію</t>
  </si>
  <si>
    <t>рівень виконання робіт з капітального ремонту комунальних спортивних споруд, які були розпочаті в минулому році, на початок поточного року</t>
  </si>
  <si>
    <t>загальна кошторисна вартість робіт з проведення капітального ремонту комунальних спортивних споруд, запланованих на поточний рік (загальна кошторисна вартість робіт)</t>
  </si>
  <si>
    <t>тис.грн.</t>
  </si>
  <si>
    <t>площа об'єкта комунальної спортивної споруди, на якій планується провести капітальний ремонт (загальна площа, яка потребує ремонту)</t>
  </si>
  <si>
    <t>кв. м</t>
  </si>
  <si>
    <t>кількість розробленої проектно-кошторисної документації для проведення капітального ремонту існуючих / будівництва нових споруд</t>
  </si>
  <si>
    <t>кількість спортивних секцій, які проводять заняття на комунальних спортивних спорудах</t>
  </si>
  <si>
    <t>кількість одиниць, придбаного спортивного обладнання та інвентарю для комунальних спортивних споруд</t>
  </si>
  <si>
    <t>середні витрати на проведення капітального ремонту 1 кв.м  існуючих / будівництва нових спору</t>
  </si>
  <si>
    <t>грн.</t>
  </si>
  <si>
    <t>середні витрати на розробку проектно-кошторисної документації для проведення капітального ремонту існуючих / будівництва нових споруд</t>
  </si>
  <si>
    <t>середньомісячна заробітна плата одного працівника комунальних спортивних споруд, видатки на утримання яких здійснюються з бюджету,</t>
  </si>
  <si>
    <t>середні витрати на функціонування однієї спортивної секції, яка проводить заняття на комунальних спортивних спорудах</t>
  </si>
  <si>
    <t>середня вартість одиниці придбаного спортивного обладнання та інвентарю для комунальних спортивних споруд</t>
  </si>
  <si>
    <t>кількість комунальних спортивних споруд, технічний стан яких поліпшено у поточному році</t>
  </si>
  <si>
    <t>кількість комунальних спортивних споруд, які поліпшили фінансовий стан у поточному році, од.;
рівень виконання робіт з капітального ремонту комунальних спортивних споруд на кінець року</t>
  </si>
  <si>
    <t>рівень готовності проектно-кошторисної документації для проведення капітального ремонту існуючих / будівництва нових споруд на кінець року</t>
  </si>
  <si>
    <t>динаміка** кількості спортивних заходів (навчально-тренувальних зборів, змагань), що проводяться на комунальних спортивних спорудах, видатки на утримання яких здійснюються з бюджету, порівняно з минулим роком</t>
  </si>
  <si>
    <t>динаміка** кількості відвідувачів спортивних секцій, які проводять заняття на комунальних спортивних спорудах, порівняно з минулим роком</t>
  </si>
  <si>
    <t>Обсяг бюджетних призначень/бюджетних асигнувань  -   16341,359 тис.гривень, у тому числі загального фонду -  9327,858тис.гривень та спеціального фонду - 7013,501 тис.гривень</t>
  </si>
  <si>
    <t>Рішення Миколаївської міської ради від 23 грудня 2016 №13/16  Про внесення змін до рішення Миколаїської міської ради від 05.04.2016 №4/6 "Про затвердження міської програми  " Фізична культура і спорту"
 на 2016-2018 роки"</t>
  </si>
  <si>
    <t>Назва регіональної цільової програми та підпрограми</t>
  </si>
  <si>
    <t>Утримання в належному стані існуючої мережі спортивних споруд комунальної 
форми власності та забезпечення їх ефективного функціонування для проведення спортивних заходів</t>
  </si>
  <si>
    <t>Департамент фінансів Миколаївської міської ради
     13.02.2017                             №      26 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</si>
</sst>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&quot;    &quot;"/>
    <numFmt numFmtId="165" formatCode="0.000"/>
  </numFmts>
  <fonts count="14" x14ac:knownFonts="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1" fontId="6" fillId="0" borderId="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left"/>
    </xf>
    <xf numFmtId="164" fontId="8" fillId="2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left"/>
    </xf>
    <xf numFmtId="1" fontId="0" fillId="0" borderId="15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24" xfId="0" applyFont="1" applyBorder="1" applyAlignment="1">
      <alignment horizontal="left"/>
    </xf>
    <xf numFmtId="1" fontId="0" fillId="3" borderId="15" xfId="0" applyNumberFormat="1" applyFill="1" applyBorder="1" applyAlignment="1">
      <alignment horizontal="right" vertical="center"/>
    </xf>
    <xf numFmtId="0" fontId="0" fillId="3" borderId="22" xfId="0" applyFill="1" applyBorder="1" applyAlignment="1">
      <alignment horizontal="left" vertical="center"/>
    </xf>
    <xf numFmtId="0" fontId="0" fillId="3" borderId="0" xfId="0" applyFill="1"/>
    <xf numFmtId="1" fontId="0" fillId="4" borderId="15" xfId="0" applyNumberFormat="1" applyFill="1" applyBorder="1" applyAlignment="1">
      <alignment horizontal="right" vertical="center"/>
    </xf>
    <xf numFmtId="0" fontId="0" fillId="4" borderId="22" xfId="0" applyFill="1" applyBorder="1" applyAlignment="1">
      <alignment horizontal="left" vertical="center"/>
    </xf>
    <xf numFmtId="1" fontId="8" fillId="4" borderId="14" xfId="0" applyNumberFormat="1" applyFont="1" applyFill="1" applyBorder="1" applyAlignment="1">
      <alignment horizontal="left"/>
    </xf>
    <xf numFmtId="0" fontId="0" fillId="4" borderId="14" xfId="0" applyFill="1" applyBorder="1" applyAlignment="1">
      <alignment horizontal="left" vertical="center" wrapText="1"/>
    </xf>
    <xf numFmtId="0" fontId="11" fillId="0" borderId="15" xfId="0" applyFont="1" applyBorder="1" applyAlignment="1"/>
    <xf numFmtId="1" fontId="11" fillId="0" borderId="15" xfId="0" applyNumberFormat="1" applyFont="1" applyBorder="1" applyAlignment="1">
      <alignment vertical="center"/>
    </xf>
    <xf numFmtId="0" fontId="11" fillId="0" borderId="39" xfId="0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0" xfId="0" applyFont="1"/>
    <xf numFmtId="0" fontId="11" fillId="0" borderId="22" xfId="0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0" fillId="4" borderId="0" xfId="0" applyFill="1"/>
    <xf numFmtId="0" fontId="6" fillId="0" borderId="41" xfId="0" applyFont="1" applyBorder="1" applyAlignment="1"/>
    <xf numFmtId="0" fontId="6" fillId="0" borderId="42" xfId="0" applyFont="1" applyBorder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5" fontId="0" fillId="0" borderId="15" xfId="0" applyNumberFormat="1" applyBorder="1" applyAlignment="1">
      <alignment horizontal="right" vertical="center" wrapText="1"/>
    </xf>
    <xf numFmtId="165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1" fillId="4" borderId="15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0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0" fontId="11" fillId="0" borderId="40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6" fillId="0" borderId="15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8" fillId="0" borderId="4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4" borderId="15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0" fillId="4" borderId="15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165" fontId="8" fillId="4" borderId="15" xfId="0" applyNumberFormat="1" applyFont="1" applyFill="1" applyBorder="1" applyAlignment="1">
      <alignment horizontal="center" vertical="center" wrapText="1"/>
    </xf>
    <xf numFmtId="165" fontId="8" fillId="4" borderId="22" xfId="0" applyNumberFormat="1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1" fillId="0" borderId="15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165" fontId="11" fillId="0" borderId="22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R146"/>
  <sheetViews>
    <sheetView tabSelected="1" view="pageBreakPreview" zoomScaleNormal="100" zoomScaleSheetLayoutView="100" workbookViewId="0">
      <selection activeCell="P20" sqref="P20"/>
    </sheetView>
  </sheetViews>
  <sheetFormatPr defaultColWidth="10.5" defaultRowHeight="11.45" customHeight="1" x14ac:dyDescent="0.2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5" customHeight="1" x14ac:dyDescent="0.2">
      <c r="Q2" s="2" t="s">
        <v>1</v>
      </c>
    </row>
    <row r="3" spans="1:17" s="1" customFormat="1" ht="12.95" customHeight="1" x14ac:dyDescent="0.2"/>
    <row r="4" spans="1:17" s="1" customFormat="1" ht="12.95" customHeight="1" x14ac:dyDescent="0.2">
      <c r="M4" s="3" t="s">
        <v>2</v>
      </c>
    </row>
    <row r="6" spans="1:17" ht="12.95" customHeight="1" x14ac:dyDescent="0.2">
      <c r="M6" s="58" t="s">
        <v>3</v>
      </c>
      <c r="N6" s="58"/>
      <c r="O6" s="58"/>
      <c r="P6" s="58"/>
      <c r="Q6" s="58"/>
    </row>
    <row r="7" spans="1:17" ht="26.1" customHeight="1" x14ac:dyDescent="0.2">
      <c r="M7" s="59" t="s">
        <v>4</v>
      </c>
      <c r="N7" s="59"/>
      <c r="O7" s="59"/>
      <c r="P7" s="59"/>
      <c r="Q7" s="59"/>
    </row>
    <row r="9" spans="1:17" ht="12.95" customHeight="1" x14ac:dyDescent="0.2">
      <c r="M9" s="58" t="s">
        <v>5</v>
      </c>
      <c r="N9" s="58"/>
      <c r="O9" s="58"/>
      <c r="P9" s="58"/>
      <c r="Q9" s="58"/>
    </row>
    <row r="10" spans="1:17" ht="26.1" customHeight="1" x14ac:dyDescent="0.2">
      <c r="M10" s="59" t="s">
        <v>127</v>
      </c>
      <c r="N10" s="59"/>
      <c r="O10" s="59"/>
      <c r="P10" s="59"/>
      <c r="Q10" s="59"/>
    </row>
    <row r="12" spans="1:17" ht="11.1" customHeight="1" x14ac:dyDescent="0.2"/>
    <row r="13" spans="1:17" ht="15.95" customHeight="1" x14ac:dyDescent="0.25">
      <c r="A13" s="60" t="s">
        <v>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5.95" customHeight="1" x14ac:dyDescent="0.2">
      <c r="A14" s="61" t="s">
        <v>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8" spans="1:17" ht="11.1" customHeight="1" x14ac:dyDescent="0.2">
      <c r="A18" s="4" t="s">
        <v>8</v>
      </c>
      <c r="B18" s="62">
        <v>1300000</v>
      </c>
      <c r="C18" s="62"/>
      <c r="E18" s="63" t="s">
        <v>9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ht="11.1" customHeight="1" x14ac:dyDescent="0.2">
      <c r="B19" s="64" t="s">
        <v>10</v>
      </c>
      <c r="C19" s="64"/>
      <c r="E19" s="65" t="s">
        <v>11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1" spans="1:17" ht="11.1" customHeight="1" x14ac:dyDescent="0.2">
      <c r="A21" s="4" t="s">
        <v>12</v>
      </c>
      <c r="B21" s="62">
        <v>1310000</v>
      </c>
      <c r="C21" s="62"/>
      <c r="E21" s="63" t="s">
        <v>13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1.1" customHeight="1" x14ac:dyDescent="0.2">
      <c r="B22" s="64" t="s">
        <v>10</v>
      </c>
      <c r="C22" s="64"/>
      <c r="E22" s="65" t="s">
        <v>14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4" spans="1:17" ht="11.1" customHeight="1" x14ac:dyDescent="0.2">
      <c r="A24" s="4" t="s">
        <v>15</v>
      </c>
      <c r="B24" s="62">
        <v>1315040</v>
      </c>
      <c r="C24" s="62"/>
      <c r="E24" s="66"/>
      <c r="F24" s="66"/>
      <c r="H24" s="63" t="s">
        <v>100</v>
      </c>
      <c r="I24" s="63"/>
      <c r="J24" s="63"/>
      <c r="K24" s="63"/>
      <c r="L24" s="63"/>
      <c r="M24" s="63"/>
      <c r="N24" s="63"/>
      <c r="O24" s="63"/>
      <c r="P24" s="63"/>
      <c r="Q24" s="63"/>
    </row>
    <row r="25" spans="1:17" ht="11.1" customHeight="1" x14ac:dyDescent="0.2">
      <c r="B25" s="64" t="s">
        <v>10</v>
      </c>
      <c r="C25" s="64"/>
      <c r="E25" s="6" t="s">
        <v>16</v>
      </c>
      <c r="F25" s="7">
        <v>1</v>
      </c>
      <c r="H25" s="65" t="s">
        <v>17</v>
      </c>
      <c r="I25" s="65"/>
      <c r="J25" s="65"/>
      <c r="K25" s="65"/>
      <c r="L25" s="65"/>
      <c r="M25" s="65"/>
      <c r="N25" s="65"/>
      <c r="O25" s="65"/>
      <c r="P25" s="65"/>
      <c r="Q25" s="65"/>
    </row>
    <row r="27" spans="1:17" ht="11.1" customHeight="1" x14ac:dyDescent="0.2">
      <c r="A27" s="4" t="s">
        <v>18</v>
      </c>
      <c r="B27" s="67" t="s">
        <v>123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9" spans="1:17" ht="11.1" customHeight="1" x14ac:dyDescent="0.2">
      <c r="A29" s="8" t="s">
        <v>19</v>
      </c>
      <c r="B29" s="68" t="s">
        <v>20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1" spans="1:17" ht="59.1" customHeight="1" x14ac:dyDescent="0.2">
      <c r="B31" s="69" t="s">
        <v>98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1.45" customHeight="1" x14ac:dyDescent="0.2">
      <c r="B32" s="179" t="s">
        <v>99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21.95" customHeight="1" x14ac:dyDescent="0.2">
      <c r="B33" s="69" t="s">
        <v>124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ht="11.1" customHeight="1" x14ac:dyDescent="0.2">
      <c r="A34" s="4" t="s">
        <v>21</v>
      </c>
      <c r="B34" s="70" t="s">
        <v>22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ht="33" customHeight="1" x14ac:dyDescent="0.2">
      <c r="A35" s="10"/>
      <c r="B35" s="71" t="s">
        <v>101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7" spans="1:17" ht="11.1" customHeight="1" thickBot="1" x14ac:dyDescent="0.25">
      <c r="A37" s="4" t="s">
        <v>23</v>
      </c>
      <c r="B37" s="4" t="s">
        <v>24</v>
      </c>
    </row>
    <row r="38" spans="1:17" ht="11.1" customHeight="1" x14ac:dyDescent="0.2">
      <c r="A38" s="72" t="s">
        <v>25</v>
      </c>
      <c r="B38" s="72"/>
      <c r="C38" s="32" t="s">
        <v>26</v>
      </c>
      <c r="D38" s="32" t="s">
        <v>27</v>
      </c>
      <c r="E38" s="55" t="s">
        <v>28</v>
      </c>
      <c r="F38" s="56"/>
      <c r="G38" s="56"/>
      <c r="H38" s="56"/>
      <c r="I38" s="56"/>
      <c r="J38" s="56"/>
      <c r="K38" s="56"/>
      <c r="L38" s="86"/>
      <c r="M38" s="86"/>
      <c r="N38" s="86"/>
      <c r="O38" s="86"/>
      <c r="P38" s="86"/>
      <c r="Q38" s="87"/>
    </row>
    <row r="39" spans="1:17" ht="25.5" customHeight="1" x14ac:dyDescent="0.2">
      <c r="A39" s="183"/>
      <c r="B39" s="184"/>
      <c r="C39" s="33">
        <v>1315041</v>
      </c>
      <c r="D39" s="33">
        <v>810</v>
      </c>
      <c r="E39" s="180" t="s">
        <v>126</v>
      </c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2"/>
    </row>
    <row r="41" spans="1:17" ht="11.1" customHeight="1" x14ac:dyDescent="0.2">
      <c r="A41" s="4" t="s">
        <v>29</v>
      </c>
      <c r="Q41" s="4" t="s">
        <v>30</v>
      </c>
    </row>
    <row r="42" spans="1:17" ht="11.1" customHeight="1" x14ac:dyDescent="0.2">
      <c r="A42" s="73" t="s">
        <v>25</v>
      </c>
      <c r="B42" s="73"/>
      <c r="C42" s="76" t="s">
        <v>26</v>
      </c>
      <c r="D42" s="76" t="s">
        <v>27</v>
      </c>
      <c r="E42" s="78" t="s">
        <v>31</v>
      </c>
      <c r="F42" s="78"/>
      <c r="G42" s="78"/>
      <c r="H42" s="78"/>
      <c r="I42" s="78"/>
      <c r="J42" s="78"/>
      <c r="K42" s="78"/>
      <c r="L42" s="81" t="s">
        <v>32</v>
      </c>
      <c r="M42" s="81"/>
      <c r="N42" s="81" t="s">
        <v>33</v>
      </c>
      <c r="O42" s="81"/>
      <c r="P42" s="84" t="s">
        <v>34</v>
      </c>
      <c r="Q42" s="84"/>
    </row>
    <row r="43" spans="1:17" ht="11.1" customHeight="1" x14ac:dyDescent="0.2">
      <c r="A43" s="74"/>
      <c r="B43" s="75"/>
      <c r="C43" s="77"/>
      <c r="D43" s="77"/>
      <c r="E43" s="79"/>
      <c r="F43" s="80"/>
      <c r="G43" s="80"/>
      <c r="H43" s="80"/>
      <c r="I43" s="80"/>
      <c r="J43" s="80"/>
      <c r="K43" s="80"/>
      <c r="L43" s="82"/>
      <c r="M43" s="83"/>
      <c r="N43" s="82"/>
      <c r="O43" s="83"/>
      <c r="P43" s="77"/>
      <c r="Q43" s="85"/>
    </row>
    <row r="44" spans="1:17" ht="11.1" customHeight="1" x14ac:dyDescent="0.2">
      <c r="A44" s="88">
        <v>1</v>
      </c>
      <c r="B44" s="88"/>
      <c r="C44" s="11">
        <v>2</v>
      </c>
      <c r="D44" s="11">
        <v>3</v>
      </c>
      <c r="E44" s="89">
        <v>4</v>
      </c>
      <c r="F44" s="89"/>
      <c r="G44" s="89"/>
      <c r="H44" s="89"/>
      <c r="I44" s="89"/>
      <c r="J44" s="89"/>
      <c r="K44" s="89"/>
      <c r="L44" s="89">
        <v>5</v>
      </c>
      <c r="M44" s="89"/>
      <c r="N44" s="89">
        <v>6</v>
      </c>
      <c r="O44" s="89"/>
      <c r="P44" s="90">
        <v>7</v>
      </c>
      <c r="Q44" s="90"/>
    </row>
    <row r="45" spans="1:17" ht="33" customHeight="1" x14ac:dyDescent="0.2">
      <c r="A45" s="91">
        <v>1</v>
      </c>
      <c r="B45" s="91"/>
      <c r="C45" s="12">
        <v>1315041</v>
      </c>
      <c r="D45" s="13">
        <v>810</v>
      </c>
      <c r="E45" s="92" t="s">
        <v>35</v>
      </c>
      <c r="F45" s="92"/>
      <c r="G45" s="92"/>
      <c r="H45" s="92"/>
      <c r="I45" s="92"/>
      <c r="J45" s="92"/>
      <c r="K45" s="92"/>
      <c r="L45" s="93">
        <v>9070.5</v>
      </c>
      <c r="M45" s="93"/>
      <c r="N45" s="93">
        <v>508.79599999999999</v>
      </c>
      <c r="O45" s="93"/>
      <c r="P45" s="94">
        <f>L45+N45</f>
        <v>9579.2960000000003</v>
      </c>
      <c r="Q45" s="94"/>
    </row>
    <row r="46" spans="1:17" ht="11.1" customHeight="1" x14ac:dyDescent="0.2">
      <c r="A46" s="91">
        <v>2</v>
      </c>
      <c r="B46" s="91"/>
      <c r="C46" s="12">
        <v>1315041</v>
      </c>
      <c r="D46" s="13">
        <v>810</v>
      </c>
      <c r="E46" s="92" t="s">
        <v>36</v>
      </c>
      <c r="F46" s="92"/>
      <c r="G46" s="92"/>
      <c r="H46" s="92"/>
      <c r="I46" s="92"/>
      <c r="J46" s="92"/>
      <c r="K46" s="92"/>
      <c r="L46" s="95"/>
      <c r="M46" s="95"/>
      <c r="N46" s="93">
        <v>6434.7049999999999</v>
      </c>
      <c r="O46" s="93"/>
      <c r="P46" s="94">
        <f t="shared" ref="P46:P48" si="0">L46+N46</f>
        <v>6434.7049999999999</v>
      </c>
      <c r="Q46" s="94"/>
    </row>
    <row r="47" spans="1:17" ht="12.75" customHeight="1" x14ac:dyDescent="0.2">
      <c r="A47" s="91">
        <v>3</v>
      </c>
      <c r="B47" s="91"/>
      <c r="C47" s="12">
        <v>1315041</v>
      </c>
      <c r="D47" s="13">
        <v>810</v>
      </c>
      <c r="E47" s="92" t="s">
        <v>97</v>
      </c>
      <c r="F47" s="96"/>
      <c r="G47" s="96"/>
      <c r="H47" s="96"/>
      <c r="I47" s="96"/>
      <c r="J47" s="96"/>
      <c r="K47" s="97"/>
      <c r="L47" s="95"/>
      <c r="M47" s="95"/>
      <c r="N47" s="93">
        <v>70</v>
      </c>
      <c r="O47" s="93"/>
      <c r="P47" s="94">
        <f t="shared" si="0"/>
        <v>70</v>
      </c>
      <c r="Q47" s="94"/>
    </row>
    <row r="48" spans="1:17" ht="11.1" customHeight="1" x14ac:dyDescent="0.2">
      <c r="A48" s="91">
        <v>4</v>
      </c>
      <c r="B48" s="91"/>
      <c r="C48" s="12">
        <v>1315041</v>
      </c>
      <c r="D48" s="13">
        <v>810</v>
      </c>
      <c r="E48" s="92" t="s">
        <v>37</v>
      </c>
      <c r="F48" s="92"/>
      <c r="G48" s="92"/>
      <c r="H48" s="92"/>
      <c r="I48" s="92"/>
      <c r="J48" s="92"/>
      <c r="K48" s="92"/>
      <c r="L48" s="93">
        <v>257.358</v>
      </c>
      <c r="M48" s="93"/>
      <c r="N48" s="95"/>
      <c r="O48" s="95"/>
      <c r="P48" s="94">
        <f t="shared" si="0"/>
        <v>257.358</v>
      </c>
      <c r="Q48" s="94"/>
    </row>
    <row r="49" spans="1:18" ht="11.1" customHeight="1" x14ac:dyDescent="0.2">
      <c r="A49" s="98" t="s">
        <v>38</v>
      </c>
      <c r="B49" s="99"/>
      <c r="C49" s="99"/>
      <c r="D49" s="99"/>
      <c r="E49" s="99"/>
      <c r="F49" s="99"/>
      <c r="G49" s="99"/>
      <c r="H49" s="99"/>
      <c r="I49" s="99"/>
      <c r="J49" s="99"/>
      <c r="K49" s="100"/>
      <c r="L49" s="101">
        <f>L45+L46+L47+L48</f>
        <v>9327.8580000000002</v>
      </c>
      <c r="M49" s="101"/>
      <c r="N49" s="101">
        <f t="shared" ref="N49" si="1">N45+N46+N47+N48</f>
        <v>7013.5010000000002</v>
      </c>
      <c r="O49" s="101"/>
      <c r="P49" s="101">
        <f t="shared" ref="P49" si="2">P45+P46+P47+P48</f>
        <v>16341.359</v>
      </c>
      <c r="Q49" s="101"/>
    </row>
    <row r="51" spans="1:18" ht="11.1" customHeight="1" thickBot="1" x14ac:dyDescent="0.25">
      <c r="A51" s="4" t="s">
        <v>39</v>
      </c>
      <c r="Q51" s="4" t="s">
        <v>30</v>
      </c>
    </row>
    <row r="52" spans="1:18" ht="21.95" customHeight="1" thickBot="1" x14ac:dyDescent="0.25">
      <c r="A52" s="102" t="s">
        <v>125</v>
      </c>
      <c r="B52" s="103"/>
      <c r="C52" s="103"/>
      <c r="D52" s="103"/>
      <c r="E52" s="103"/>
      <c r="F52" s="103"/>
      <c r="G52" s="103"/>
      <c r="H52" s="103"/>
      <c r="I52" s="103"/>
      <c r="J52" s="104"/>
      <c r="K52" s="15" t="s">
        <v>26</v>
      </c>
      <c r="L52" s="105" t="s">
        <v>32</v>
      </c>
      <c r="M52" s="105"/>
      <c r="N52" s="105" t="s">
        <v>33</v>
      </c>
      <c r="O52" s="105"/>
      <c r="P52" s="106" t="s">
        <v>34</v>
      </c>
      <c r="Q52" s="106"/>
    </row>
    <row r="53" spans="1:18" ht="11.1" customHeight="1" thickBot="1" x14ac:dyDescent="0.25">
      <c r="A53" s="107">
        <v>1</v>
      </c>
      <c r="B53" s="108"/>
      <c r="C53" s="108"/>
      <c r="D53" s="108"/>
      <c r="E53" s="108"/>
      <c r="F53" s="108"/>
      <c r="G53" s="108"/>
      <c r="H53" s="108"/>
      <c r="I53" s="108"/>
      <c r="J53" s="109"/>
      <c r="K53" s="11">
        <v>2</v>
      </c>
      <c r="L53" s="89">
        <v>3</v>
      </c>
      <c r="M53" s="89"/>
      <c r="N53" s="89">
        <v>4</v>
      </c>
      <c r="O53" s="89"/>
      <c r="P53" s="90">
        <v>5</v>
      </c>
      <c r="Q53" s="90"/>
    </row>
    <row r="54" spans="1:18" ht="11.1" customHeight="1" x14ac:dyDescent="0.2">
      <c r="A54" s="110" t="s">
        <v>40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2"/>
      <c r="L54" s="113">
        <f>L55</f>
        <v>0</v>
      </c>
      <c r="M54" s="113"/>
      <c r="N54" s="113">
        <f t="shared" ref="N54" si="3">N55</f>
        <v>0</v>
      </c>
      <c r="O54" s="113"/>
      <c r="P54" s="113">
        <f t="shared" ref="P54" si="4">P55</f>
        <v>0</v>
      </c>
      <c r="Q54" s="113"/>
    </row>
    <row r="55" spans="1:18" ht="11.1" customHeight="1" x14ac:dyDescent="0.2">
      <c r="A55" s="92"/>
      <c r="B55" s="96"/>
      <c r="C55" s="96"/>
      <c r="D55" s="96"/>
      <c r="E55" s="96"/>
      <c r="F55" s="96"/>
      <c r="G55" s="96"/>
      <c r="H55" s="96"/>
      <c r="I55" s="96"/>
      <c r="J55" s="97"/>
      <c r="K55" s="16"/>
      <c r="L55" s="114"/>
      <c r="M55" s="114"/>
      <c r="N55" s="114"/>
      <c r="O55" s="114"/>
      <c r="P55" s="114"/>
      <c r="Q55" s="114"/>
    </row>
    <row r="56" spans="1:18" ht="11.1" customHeight="1" x14ac:dyDescent="0.2">
      <c r="A56" s="98" t="s">
        <v>38</v>
      </c>
      <c r="B56" s="99"/>
      <c r="C56" s="99"/>
      <c r="D56" s="99"/>
      <c r="E56" s="99"/>
      <c r="F56" s="99"/>
      <c r="G56" s="99"/>
      <c r="H56" s="99"/>
      <c r="I56" s="99"/>
      <c r="J56" s="99"/>
      <c r="K56" s="100"/>
      <c r="L56" s="113">
        <f>L55</f>
        <v>0</v>
      </c>
      <c r="M56" s="113"/>
      <c r="N56" s="113">
        <f t="shared" ref="N56" si="5">N55</f>
        <v>0</v>
      </c>
      <c r="O56" s="113"/>
      <c r="P56" s="113">
        <f t="shared" ref="P56" si="6">P55</f>
        <v>0</v>
      </c>
      <c r="Q56" s="113"/>
    </row>
    <row r="58" spans="1:18" ht="11.1" customHeight="1" thickBot="1" x14ac:dyDescent="0.25">
      <c r="A58" s="4" t="s">
        <v>41</v>
      </c>
    </row>
    <row r="59" spans="1:18" ht="12" customHeight="1" x14ac:dyDescent="0.2">
      <c r="A59" s="115" t="s">
        <v>25</v>
      </c>
      <c r="B59" s="115"/>
      <c r="C59" s="118" t="s">
        <v>26</v>
      </c>
      <c r="D59" s="120" t="s">
        <v>42</v>
      </c>
      <c r="E59" s="121"/>
      <c r="F59" s="121"/>
      <c r="G59" s="121"/>
      <c r="H59" s="121"/>
      <c r="I59" s="121"/>
      <c r="J59" s="121"/>
      <c r="K59" s="122"/>
      <c r="L59" s="125" t="s">
        <v>43</v>
      </c>
      <c r="M59" s="125" t="s">
        <v>44</v>
      </c>
      <c r="N59" s="125"/>
      <c r="O59" s="125"/>
      <c r="P59" s="127" t="s">
        <v>45</v>
      </c>
      <c r="Q59" s="127"/>
    </row>
    <row r="60" spans="1:18" ht="12" customHeight="1" thickBot="1" x14ac:dyDescent="0.25">
      <c r="A60" s="116"/>
      <c r="B60" s="117"/>
      <c r="C60" s="119"/>
      <c r="D60" s="123"/>
      <c r="E60" s="124"/>
      <c r="F60" s="124"/>
      <c r="G60" s="124"/>
      <c r="H60" s="124"/>
      <c r="I60" s="124"/>
      <c r="J60" s="124"/>
      <c r="K60" s="117"/>
      <c r="L60" s="126"/>
      <c r="M60" s="123"/>
      <c r="N60" s="124"/>
      <c r="O60" s="117"/>
      <c r="P60" s="128"/>
      <c r="Q60" s="129"/>
    </row>
    <row r="61" spans="1:18" ht="11.1" customHeight="1" thickBot="1" x14ac:dyDescent="0.25">
      <c r="A61" s="88">
        <v>1</v>
      </c>
      <c r="B61" s="88"/>
      <c r="C61" s="11">
        <v>2</v>
      </c>
      <c r="D61" s="130">
        <v>3</v>
      </c>
      <c r="E61" s="131"/>
      <c r="F61" s="131"/>
      <c r="G61" s="131"/>
      <c r="H61" s="131"/>
      <c r="I61" s="131"/>
      <c r="J61" s="131"/>
      <c r="K61" s="132"/>
      <c r="L61" s="11">
        <v>4</v>
      </c>
      <c r="M61" s="130">
        <v>5</v>
      </c>
      <c r="N61" s="130"/>
      <c r="O61" s="130"/>
      <c r="P61" s="90">
        <v>6</v>
      </c>
      <c r="Q61" s="90"/>
    </row>
    <row r="62" spans="1:18" ht="21.95" customHeight="1" x14ac:dyDescent="0.2">
      <c r="A62" s="133">
        <v>1</v>
      </c>
      <c r="B62" s="133"/>
      <c r="C62" s="18">
        <v>1315041</v>
      </c>
      <c r="D62" s="134" t="s">
        <v>35</v>
      </c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6"/>
    </row>
    <row r="63" spans="1:18" ht="11.1" customHeight="1" x14ac:dyDescent="0.2">
      <c r="A63" s="137" t="s">
        <v>46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9"/>
    </row>
    <row r="64" spans="1:18" s="38" customFormat="1" ht="15.75" customHeight="1" x14ac:dyDescent="0.2">
      <c r="A64" s="36">
        <v>1</v>
      </c>
      <c r="B64" s="37"/>
      <c r="C64" s="41">
        <v>1315041</v>
      </c>
      <c r="D64" s="140" t="s">
        <v>47</v>
      </c>
      <c r="E64" s="141"/>
      <c r="F64" s="141"/>
      <c r="G64" s="141"/>
      <c r="H64" s="141"/>
      <c r="I64" s="141"/>
      <c r="J64" s="141"/>
      <c r="K64" s="142"/>
      <c r="L64" s="42" t="s">
        <v>48</v>
      </c>
      <c r="M64" s="143" t="s">
        <v>49</v>
      </c>
      <c r="N64" s="143"/>
      <c r="O64" s="143"/>
      <c r="P64" s="144">
        <v>2</v>
      </c>
      <c r="Q64" s="144"/>
      <c r="R64" s="54"/>
    </row>
    <row r="65" spans="1:18" s="38" customFormat="1" ht="27.75" customHeight="1" x14ac:dyDescent="0.2">
      <c r="A65" s="39">
        <v>2</v>
      </c>
      <c r="B65" s="40"/>
      <c r="C65" s="41">
        <v>1315041</v>
      </c>
      <c r="D65" s="140" t="s">
        <v>102</v>
      </c>
      <c r="E65" s="141"/>
      <c r="F65" s="141"/>
      <c r="G65" s="141"/>
      <c r="H65" s="141"/>
      <c r="I65" s="141"/>
      <c r="J65" s="141"/>
      <c r="K65" s="142"/>
      <c r="L65" s="42" t="s">
        <v>48</v>
      </c>
      <c r="M65" s="192" t="s">
        <v>49</v>
      </c>
      <c r="N65" s="193"/>
      <c r="O65" s="194"/>
      <c r="P65" s="198">
        <v>2</v>
      </c>
      <c r="Q65" s="199"/>
      <c r="R65" s="54"/>
    </row>
    <row r="66" spans="1:18" s="38" customFormat="1" ht="24.75" customHeight="1" x14ac:dyDescent="0.2">
      <c r="A66" s="39">
        <v>3</v>
      </c>
      <c r="B66" s="40"/>
      <c r="C66" s="41">
        <v>1315041</v>
      </c>
      <c r="D66" s="140" t="s">
        <v>103</v>
      </c>
      <c r="E66" s="141"/>
      <c r="F66" s="141"/>
      <c r="G66" s="141"/>
      <c r="H66" s="141"/>
      <c r="I66" s="141"/>
      <c r="J66" s="141"/>
      <c r="K66" s="142"/>
      <c r="L66" s="42" t="s">
        <v>48</v>
      </c>
      <c r="M66" s="195" t="s">
        <v>49</v>
      </c>
      <c r="N66" s="196"/>
      <c r="O66" s="197"/>
      <c r="P66" s="198">
        <v>1</v>
      </c>
      <c r="Q66" s="199"/>
      <c r="R66" s="54"/>
    </row>
    <row r="67" spans="1:18" s="38" customFormat="1" ht="24.75" customHeight="1" x14ac:dyDescent="0.2">
      <c r="A67" s="39">
        <v>4</v>
      </c>
      <c r="B67" s="40"/>
      <c r="C67" s="41">
        <v>1315041</v>
      </c>
      <c r="D67" s="140" t="s">
        <v>104</v>
      </c>
      <c r="E67" s="141"/>
      <c r="F67" s="141"/>
      <c r="G67" s="141"/>
      <c r="H67" s="141"/>
      <c r="I67" s="141"/>
      <c r="J67" s="141"/>
      <c r="K67" s="142"/>
      <c r="L67" s="42" t="s">
        <v>65</v>
      </c>
      <c r="M67" s="195" t="s">
        <v>49</v>
      </c>
      <c r="N67" s="200"/>
      <c r="O67" s="201"/>
      <c r="P67" s="198">
        <v>16.8</v>
      </c>
      <c r="Q67" s="199"/>
      <c r="R67" s="54"/>
    </row>
    <row r="68" spans="1:18" s="38" customFormat="1" ht="24.75" customHeight="1" x14ac:dyDescent="0.2">
      <c r="A68" s="39">
        <v>5</v>
      </c>
      <c r="B68" s="40"/>
      <c r="C68" s="41">
        <v>1315041</v>
      </c>
      <c r="D68" s="140" t="s">
        <v>105</v>
      </c>
      <c r="E68" s="141"/>
      <c r="F68" s="141"/>
      <c r="G68" s="141"/>
      <c r="H68" s="141"/>
      <c r="I68" s="141"/>
      <c r="J68" s="141"/>
      <c r="K68" s="142"/>
      <c r="L68" s="42" t="s">
        <v>106</v>
      </c>
      <c r="M68" s="195" t="s">
        <v>49</v>
      </c>
      <c r="N68" s="200"/>
      <c r="O68" s="201"/>
      <c r="P68" s="198">
        <f>N46</f>
        <v>6434.7049999999999</v>
      </c>
      <c r="Q68" s="199"/>
      <c r="R68" s="54"/>
    </row>
    <row r="69" spans="1:18" ht="15" customHeight="1" x14ac:dyDescent="0.2">
      <c r="A69" s="19">
        <v>7</v>
      </c>
      <c r="B69" s="20"/>
      <c r="C69" s="12">
        <v>1315041</v>
      </c>
      <c r="D69" s="145" t="s">
        <v>50</v>
      </c>
      <c r="E69" s="146"/>
      <c r="F69" s="146"/>
      <c r="G69" s="146"/>
      <c r="H69" s="146"/>
      <c r="I69" s="146"/>
      <c r="J69" s="146"/>
      <c r="K69" s="147"/>
      <c r="L69" s="21" t="s">
        <v>51</v>
      </c>
      <c r="M69" s="148" t="s">
        <v>52</v>
      </c>
      <c r="N69" s="148"/>
      <c r="O69" s="148"/>
      <c r="P69" s="149">
        <v>106</v>
      </c>
      <c r="Q69" s="149"/>
    </row>
    <row r="70" spans="1:18" ht="11.1" hidden="1" customHeight="1" x14ac:dyDescent="0.2">
      <c r="A70" s="19">
        <v>3</v>
      </c>
      <c r="B70" s="20"/>
      <c r="C70" s="12">
        <v>1315041</v>
      </c>
      <c r="D70" s="92" t="s">
        <v>53</v>
      </c>
      <c r="E70" s="96"/>
      <c r="F70" s="96"/>
      <c r="G70" s="96"/>
      <c r="H70" s="96"/>
      <c r="I70" s="96"/>
      <c r="J70" s="96"/>
      <c r="K70" s="97"/>
      <c r="L70" s="21" t="s">
        <v>54</v>
      </c>
      <c r="M70" s="148" t="s">
        <v>49</v>
      </c>
      <c r="N70" s="148"/>
      <c r="O70" s="148"/>
      <c r="P70" s="149">
        <v>4528.8289999999997</v>
      </c>
      <c r="Q70" s="149"/>
    </row>
    <row r="71" spans="1:18" ht="21.95" hidden="1" customHeight="1" x14ac:dyDescent="0.2">
      <c r="A71" s="19">
        <v>4</v>
      </c>
      <c r="B71" s="20"/>
      <c r="C71" s="12">
        <v>1315041</v>
      </c>
      <c r="D71" s="92" t="s">
        <v>55</v>
      </c>
      <c r="E71" s="96"/>
      <c r="F71" s="96"/>
      <c r="G71" s="96"/>
      <c r="H71" s="96"/>
      <c r="I71" s="96"/>
      <c r="J71" s="96"/>
      <c r="K71" s="97"/>
      <c r="L71" s="21" t="s">
        <v>54</v>
      </c>
      <c r="M71" s="148" t="s">
        <v>49</v>
      </c>
      <c r="N71" s="148"/>
      <c r="O71" s="148"/>
      <c r="P71" s="149">
        <v>5307.8249999999998</v>
      </c>
      <c r="Q71" s="149"/>
    </row>
    <row r="72" spans="1:18" ht="11.1" customHeight="1" x14ac:dyDescent="0.2">
      <c r="A72" s="137" t="s">
        <v>56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9"/>
    </row>
    <row r="73" spans="1:18" ht="24.75" customHeight="1" x14ac:dyDescent="0.2">
      <c r="A73" s="43">
        <v>1</v>
      </c>
      <c r="B73" s="35"/>
      <c r="C73" s="45">
        <v>1315041</v>
      </c>
      <c r="D73" s="152" t="s">
        <v>107</v>
      </c>
      <c r="E73" s="153"/>
      <c r="F73" s="153"/>
      <c r="G73" s="153"/>
      <c r="H73" s="153"/>
      <c r="I73" s="153"/>
      <c r="J73" s="153"/>
      <c r="K73" s="154"/>
      <c r="L73" s="45" t="s">
        <v>108</v>
      </c>
      <c r="M73" s="148" t="s">
        <v>49</v>
      </c>
      <c r="N73" s="148"/>
      <c r="O73" s="148"/>
      <c r="P73" s="150">
        <v>2685.8</v>
      </c>
      <c r="Q73" s="151"/>
    </row>
    <row r="74" spans="1:18" ht="27" customHeight="1" x14ac:dyDescent="0.2">
      <c r="A74" s="43">
        <v>2</v>
      </c>
      <c r="B74" s="35"/>
      <c r="C74" s="45">
        <v>1315041</v>
      </c>
      <c r="D74" s="155" t="s">
        <v>109</v>
      </c>
      <c r="E74" s="156"/>
      <c r="F74" s="156"/>
      <c r="G74" s="156"/>
      <c r="H74" s="156"/>
      <c r="I74" s="156"/>
      <c r="J74" s="156"/>
      <c r="K74" s="157"/>
      <c r="L74" s="45" t="s">
        <v>48</v>
      </c>
      <c r="M74" s="148" t="s">
        <v>49</v>
      </c>
      <c r="N74" s="148"/>
      <c r="O74" s="148"/>
      <c r="P74" s="150">
        <v>6</v>
      </c>
      <c r="Q74" s="151"/>
    </row>
    <row r="75" spans="1:18" ht="23.25" customHeight="1" x14ac:dyDescent="0.2">
      <c r="A75" s="43">
        <v>3</v>
      </c>
      <c r="B75" s="35"/>
      <c r="C75" s="45">
        <v>1315041</v>
      </c>
      <c r="D75" s="155" t="s">
        <v>57</v>
      </c>
      <c r="E75" s="156"/>
      <c r="F75" s="156"/>
      <c r="G75" s="156"/>
      <c r="H75" s="156"/>
      <c r="I75" s="156"/>
      <c r="J75" s="156"/>
      <c r="K75" s="157"/>
      <c r="L75" s="45" t="s">
        <v>48</v>
      </c>
      <c r="M75" s="148" t="s">
        <v>49</v>
      </c>
      <c r="N75" s="148"/>
      <c r="O75" s="148"/>
      <c r="P75" s="150">
        <v>20</v>
      </c>
      <c r="Q75" s="151"/>
      <c r="R75" s="50"/>
    </row>
    <row r="76" spans="1:18" ht="18.75" customHeight="1" x14ac:dyDescent="0.2">
      <c r="A76" s="43">
        <v>4</v>
      </c>
      <c r="B76" s="35"/>
      <c r="C76" s="45">
        <v>1315041</v>
      </c>
      <c r="D76" s="155" t="s">
        <v>110</v>
      </c>
      <c r="E76" s="156"/>
      <c r="F76" s="156"/>
      <c r="G76" s="156"/>
      <c r="H76" s="156"/>
      <c r="I76" s="156"/>
      <c r="J76" s="156"/>
      <c r="K76" s="157"/>
      <c r="L76" s="45" t="s">
        <v>48</v>
      </c>
      <c r="M76" s="148" t="s">
        <v>49</v>
      </c>
      <c r="N76" s="148"/>
      <c r="O76" s="148"/>
      <c r="P76" s="150">
        <v>6</v>
      </c>
      <c r="Q76" s="151"/>
      <c r="R76" s="50"/>
    </row>
    <row r="77" spans="1:18" ht="21.95" customHeight="1" x14ac:dyDescent="0.2">
      <c r="A77" s="44">
        <v>5</v>
      </c>
      <c r="B77" s="51"/>
      <c r="C77" s="46">
        <v>1315041</v>
      </c>
      <c r="D77" s="145" t="s">
        <v>111</v>
      </c>
      <c r="E77" s="146"/>
      <c r="F77" s="146"/>
      <c r="G77" s="146"/>
      <c r="H77" s="146"/>
      <c r="I77" s="146"/>
      <c r="J77" s="146"/>
      <c r="K77" s="147"/>
      <c r="L77" s="47" t="s">
        <v>48</v>
      </c>
      <c r="M77" s="145" t="s">
        <v>49</v>
      </c>
      <c r="N77" s="145"/>
      <c r="O77" s="145"/>
      <c r="P77" s="202">
        <v>55</v>
      </c>
      <c r="Q77" s="202"/>
      <c r="R77" s="50"/>
    </row>
    <row r="78" spans="1:18" ht="11.1" customHeight="1" x14ac:dyDescent="0.2">
      <c r="A78" s="203" t="s">
        <v>58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5"/>
    </row>
    <row r="79" spans="1:18" ht="18.75" customHeight="1" x14ac:dyDescent="0.2">
      <c r="A79" s="52">
        <v>1</v>
      </c>
      <c r="B79" s="51"/>
      <c r="C79" s="46">
        <v>1315041</v>
      </c>
      <c r="D79" s="206" t="s">
        <v>59</v>
      </c>
      <c r="E79" s="207"/>
      <c r="F79" s="207"/>
      <c r="G79" s="207"/>
      <c r="H79" s="207"/>
      <c r="I79" s="207"/>
      <c r="J79" s="207"/>
      <c r="K79" s="209"/>
      <c r="L79" s="47" t="s">
        <v>113</v>
      </c>
      <c r="M79" s="145" t="s">
        <v>60</v>
      </c>
      <c r="N79" s="145"/>
      <c r="O79" s="145"/>
      <c r="P79" s="202">
        <f>P45/P64</f>
        <v>4789.6480000000001</v>
      </c>
      <c r="Q79" s="202"/>
    </row>
    <row r="80" spans="1:18" ht="24.75" customHeight="1" x14ac:dyDescent="0.2">
      <c r="A80" s="52">
        <v>2</v>
      </c>
      <c r="B80" s="51"/>
      <c r="C80" s="46">
        <v>1315041</v>
      </c>
      <c r="D80" s="206" t="s">
        <v>112</v>
      </c>
      <c r="E80" s="207"/>
      <c r="F80" s="207"/>
      <c r="G80" s="207"/>
      <c r="H80" s="207"/>
      <c r="I80" s="207"/>
      <c r="J80" s="207"/>
      <c r="K80" s="209"/>
      <c r="L80" s="47" t="s">
        <v>62</v>
      </c>
      <c r="M80" s="145" t="s">
        <v>60</v>
      </c>
      <c r="N80" s="145"/>
      <c r="O80" s="145"/>
      <c r="P80" s="211">
        <f>P68/P73*1000</f>
        <v>2395.8243353935509</v>
      </c>
      <c r="Q80" s="212"/>
    </row>
    <row r="81" spans="1:18" ht="21.75" customHeight="1" x14ac:dyDescent="0.2">
      <c r="A81" s="52">
        <v>3</v>
      </c>
      <c r="B81" s="51"/>
      <c r="C81" s="46">
        <v>1315041</v>
      </c>
      <c r="D81" s="206" t="s">
        <v>114</v>
      </c>
      <c r="E81" s="207"/>
      <c r="F81" s="207"/>
      <c r="G81" s="207"/>
      <c r="H81" s="207"/>
      <c r="I81" s="207"/>
      <c r="J81" s="207"/>
      <c r="K81" s="209"/>
      <c r="L81" s="47" t="s">
        <v>113</v>
      </c>
      <c r="M81" s="145" t="s">
        <v>60</v>
      </c>
      <c r="N81" s="145"/>
      <c r="O81" s="145"/>
      <c r="P81" s="211">
        <f>454298/6</f>
        <v>75716.333333333328</v>
      </c>
      <c r="Q81" s="212"/>
      <c r="R81" s="50"/>
    </row>
    <row r="82" spans="1:18" ht="22.5" customHeight="1" x14ac:dyDescent="0.2">
      <c r="A82" s="52">
        <v>4</v>
      </c>
      <c r="B82" s="51"/>
      <c r="C82" s="46">
        <v>1315041</v>
      </c>
      <c r="D82" s="206" t="s">
        <v>115</v>
      </c>
      <c r="E82" s="207"/>
      <c r="F82" s="207"/>
      <c r="G82" s="207"/>
      <c r="H82" s="207"/>
      <c r="I82" s="207"/>
      <c r="J82" s="207"/>
      <c r="K82" s="209"/>
      <c r="L82" s="47" t="s">
        <v>113</v>
      </c>
      <c r="M82" s="145" t="s">
        <v>60</v>
      </c>
      <c r="N82" s="145"/>
      <c r="O82" s="145"/>
      <c r="P82" s="211">
        <f>5307825/P69/12</f>
        <v>4172.8183962264147</v>
      </c>
      <c r="Q82" s="212"/>
    </row>
    <row r="83" spans="1:18" ht="26.25" customHeight="1" x14ac:dyDescent="0.2">
      <c r="A83" s="52">
        <v>5</v>
      </c>
      <c r="B83" s="51"/>
      <c r="C83" s="46">
        <v>1315041</v>
      </c>
      <c r="D83" s="206" t="s">
        <v>116</v>
      </c>
      <c r="E83" s="207"/>
      <c r="F83" s="207"/>
      <c r="G83" s="207"/>
      <c r="H83" s="207"/>
      <c r="I83" s="207"/>
      <c r="J83" s="207"/>
      <c r="K83" s="209"/>
      <c r="L83" s="47" t="s">
        <v>113</v>
      </c>
      <c r="M83" s="145" t="s">
        <v>60</v>
      </c>
      <c r="N83" s="145"/>
      <c r="O83" s="145"/>
      <c r="P83" s="211">
        <f>108571/6</f>
        <v>18095.166666666668</v>
      </c>
      <c r="Q83" s="212"/>
    </row>
    <row r="84" spans="1:18" ht="27.75" customHeight="1" x14ac:dyDescent="0.2">
      <c r="A84" s="52">
        <v>6</v>
      </c>
      <c r="B84" s="51"/>
      <c r="C84" s="46">
        <v>1315041</v>
      </c>
      <c r="D84" s="206" t="s">
        <v>117</v>
      </c>
      <c r="E84" s="207"/>
      <c r="F84" s="207"/>
      <c r="G84" s="207"/>
      <c r="H84" s="207"/>
      <c r="I84" s="207"/>
      <c r="J84" s="207"/>
      <c r="K84" s="209"/>
      <c r="L84" s="47" t="s">
        <v>113</v>
      </c>
      <c r="M84" s="145" t="s">
        <v>60</v>
      </c>
      <c r="N84" s="145"/>
      <c r="O84" s="145"/>
      <c r="P84" s="211">
        <f>16000/P77</f>
        <v>290.90909090909093</v>
      </c>
      <c r="Q84" s="212"/>
    </row>
    <row r="85" spans="1:18" ht="27" hidden="1" customHeight="1" x14ac:dyDescent="0.2">
      <c r="A85" s="52">
        <v>7</v>
      </c>
      <c r="B85" s="51"/>
      <c r="C85" s="46">
        <v>1315041</v>
      </c>
      <c r="D85" s="215"/>
      <c r="E85" s="216"/>
      <c r="F85" s="216"/>
      <c r="G85" s="216"/>
      <c r="H85" s="216"/>
      <c r="I85" s="216"/>
      <c r="J85" s="216"/>
      <c r="K85" s="214"/>
      <c r="L85" s="47"/>
      <c r="M85" s="215"/>
      <c r="N85" s="216"/>
      <c r="O85" s="214"/>
      <c r="P85" s="211"/>
      <c r="Q85" s="212"/>
    </row>
    <row r="86" spans="1:18" ht="37.5" hidden="1" customHeight="1" x14ac:dyDescent="0.2">
      <c r="A86" s="52">
        <v>8</v>
      </c>
      <c r="B86" s="51"/>
      <c r="C86" s="46">
        <v>1315041</v>
      </c>
      <c r="D86" s="215"/>
      <c r="E86" s="216"/>
      <c r="F86" s="216"/>
      <c r="G86" s="216"/>
      <c r="H86" s="216"/>
      <c r="I86" s="216"/>
      <c r="J86" s="216"/>
      <c r="K86" s="214"/>
      <c r="L86" s="47"/>
      <c r="M86" s="215"/>
      <c r="N86" s="216"/>
      <c r="O86" s="214"/>
      <c r="P86" s="211"/>
      <c r="Q86" s="212"/>
    </row>
    <row r="87" spans="1:18" ht="21.95" hidden="1" customHeight="1" x14ac:dyDescent="0.2">
      <c r="A87" s="52">
        <v>9</v>
      </c>
      <c r="B87" s="51"/>
      <c r="C87" s="46">
        <v>1315041</v>
      </c>
      <c r="D87" s="145" t="s">
        <v>61</v>
      </c>
      <c r="E87" s="146"/>
      <c r="F87" s="146"/>
      <c r="G87" s="146"/>
      <c r="H87" s="146"/>
      <c r="I87" s="146"/>
      <c r="J87" s="146"/>
      <c r="K87" s="147"/>
      <c r="L87" s="47" t="s">
        <v>62</v>
      </c>
      <c r="M87" s="145" t="s">
        <v>60</v>
      </c>
      <c r="N87" s="145"/>
      <c r="O87" s="145"/>
      <c r="P87" s="202">
        <v>3685.989</v>
      </c>
      <c r="Q87" s="202"/>
    </row>
    <row r="88" spans="1:18" ht="11.1" customHeight="1" x14ac:dyDescent="0.2">
      <c r="A88" s="203" t="s">
        <v>63</v>
      </c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5"/>
    </row>
    <row r="89" spans="1:18" ht="33" hidden="1" customHeight="1" x14ac:dyDescent="0.2">
      <c r="A89" s="52">
        <v>1</v>
      </c>
      <c r="B89" s="51"/>
      <c r="C89" s="53">
        <v>1315041</v>
      </c>
      <c r="D89" s="206" t="s">
        <v>64</v>
      </c>
      <c r="E89" s="207"/>
      <c r="F89" s="207"/>
      <c r="G89" s="207"/>
      <c r="H89" s="207"/>
      <c r="I89" s="207"/>
      <c r="J89" s="207"/>
      <c r="K89" s="209"/>
      <c r="L89" s="47" t="s">
        <v>65</v>
      </c>
      <c r="M89" s="145" t="s">
        <v>60</v>
      </c>
      <c r="N89" s="145"/>
      <c r="O89" s="145"/>
      <c r="P89" s="210"/>
      <c r="Q89" s="210"/>
    </row>
    <row r="90" spans="1:18" ht="33" customHeight="1" x14ac:dyDescent="0.2">
      <c r="A90" s="52">
        <v>2</v>
      </c>
      <c r="B90" s="51"/>
      <c r="C90" s="53">
        <v>1315041</v>
      </c>
      <c r="D90" s="206" t="s">
        <v>118</v>
      </c>
      <c r="E90" s="207"/>
      <c r="F90" s="207"/>
      <c r="G90" s="207"/>
      <c r="H90" s="207"/>
      <c r="I90" s="207"/>
      <c r="J90" s="207"/>
      <c r="K90" s="208"/>
      <c r="L90" s="49" t="s">
        <v>48</v>
      </c>
      <c r="M90" s="145" t="s">
        <v>60</v>
      </c>
      <c r="N90" s="145"/>
      <c r="O90" s="145"/>
      <c r="P90" s="213">
        <v>2</v>
      </c>
      <c r="Q90" s="214"/>
    </row>
    <row r="91" spans="1:18" ht="33" customHeight="1" x14ac:dyDescent="0.2">
      <c r="A91" s="52">
        <v>3</v>
      </c>
      <c r="B91" s="51"/>
      <c r="C91" s="53">
        <v>1315041</v>
      </c>
      <c r="D91" s="206" t="s">
        <v>119</v>
      </c>
      <c r="E91" s="207"/>
      <c r="F91" s="207"/>
      <c r="G91" s="207"/>
      <c r="H91" s="207"/>
      <c r="I91" s="207"/>
      <c r="J91" s="207"/>
      <c r="K91" s="208"/>
      <c r="L91" s="49" t="s">
        <v>65</v>
      </c>
      <c r="M91" s="145" t="s">
        <v>60</v>
      </c>
      <c r="N91" s="145"/>
      <c r="O91" s="145"/>
      <c r="P91" s="213">
        <v>2</v>
      </c>
      <c r="Q91" s="214"/>
    </row>
    <row r="92" spans="1:18" ht="33" customHeight="1" x14ac:dyDescent="0.2">
      <c r="A92" s="19">
        <v>4</v>
      </c>
      <c r="B92" s="20"/>
      <c r="C92" s="34">
        <v>1315041</v>
      </c>
      <c r="D92" s="206" t="s">
        <v>120</v>
      </c>
      <c r="E92" s="207"/>
      <c r="F92" s="207"/>
      <c r="G92" s="207"/>
      <c r="H92" s="207"/>
      <c r="I92" s="207"/>
      <c r="J92" s="207"/>
      <c r="K92" s="208"/>
      <c r="L92" s="49" t="s">
        <v>65</v>
      </c>
      <c r="M92" s="148" t="s">
        <v>60</v>
      </c>
      <c r="N92" s="148"/>
      <c r="O92" s="148"/>
      <c r="P92" s="161">
        <v>100</v>
      </c>
      <c r="Q92" s="162"/>
    </row>
    <row r="93" spans="1:18" ht="33" customHeight="1" x14ac:dyDescent="0.2">
      <c r="A93" s="19">
        <v>5</v>
      </c>
      <c r="B93" s="20"/>
      <c r="C93" s="34">
        <v>1315041</v>
      </c>
      <c r="D93" s="206" t="s">
        <v>121</v>
      </c>
      <c r="E93" s="207"/>
      <c r="F93" s="207"/>
      <c r="G93" s="207"/>
      <c r="H93" s="207"/>
      <c r="I93" s="207"/>
      <c r="J93" s="207"/>
      <c r="K93" s="208"/>
      <c r="L93" s="49" t="s">
        <v>65</v>
      </c>
      <c r="M93" s="148" t="s">
        <v>60</v>
      </c>
      <c r="N93" s="148"/>
      <c r="O93" s="148"/>
      <c r="P93" s="161">
        <v>0</v>
      </c>
      <c r="Q93" s="162"/>
    </row>
    <row r="94" spans="1:18" ht="33" hidden="1" customHeight="1" x14ac:dyDescent="0.2">
      <c r="A94" s="19"/>
      <c r="B94" s="20"/>
      <c r="C94" s="34">
        <v>1315041</v>
      </c>
      <c r="D94" s="206"/>
      <c r="E94" s="207"/>
      <c r="F94" s="207"/>
      <c r="G94" s="207"/>
      <c r="H94" s="207"/>
      <c r="I94" s="207"/>
      <c r="J94" s="207"/>
      <c r="K94" s="208"/>
      <c r="L94" s="48"/>
      <c r="M94" s="148" t="s">
        <v>60</v>
      </c>
      <c r="N94" s="148"/>
      <c r="O94" s="148"/>
      <c r="P94" s="161"/>
      <c r="Q94" s="162"/>
    </row>
    <row r="95" spans="1:18" ht="33" customHeight="1" x14ac:dyDescent="0.2">
      <c r="A95" s="19">
        <v>6</v>
      </c>
      <c r="B95" s="20"/>
      <c r="C95" s="34">
        <v>1315041</v>
      </c>
      <c r="D95" s="206" t="s">
        <v>122</v>
      </c>
      <c r="E95" s="207"/>
      <c r="F95" s="207"/>
      <c r="G95" s="207"/>
      <c r="H95" s="207"/>
      <c r="I95" s="207"/>
      <c r="J95" s="207"/>
      <c r="K95" s="208"/>
      <c r="L95" s="49" t="s">
        <v>65</v>
      </c>
      <c r="M95" s="148" t="s">
        <v>60</v>
      </c>
      <c r="N95" s="148"/>
      <c r="O95" s="148"/>
      <c r="P95" s="161">
        <v>4.8</v>
      </c>
      <c r="Q95" s="162"/>
    </row>
    <row r="96" spans="1:18" ht="33" hidden="1" customHeight="1" x14ac:dyDescent="0.2">
      <c r="A96" s="19">
        <v>7</v>
      </c>
      <c r="B96" s="20"/>
      <c r="C96" s="34">
        <v>1315041</v>
      </c>
      <c r="D96" s="163"/>
      <c r="E96" s="164"/>
      <c r="F96" s="164"/>
      <c r="G96" s="164"/>
      <c r="H96" s="164"/>
      <c r="I96" s="164"/>
      <c r="J96" s="164"/>
      <c r="K96" s="165"/>
      <c r="L96" s="48"/>
      <c r="M96" s="148" t="s">
        <v>60</v>
      </c>
      <c r="N96" s="148"/>
      <c r="O96" s="148"/>
      <c r="P96" s="161"/>
      <c r="Q96" s="162"/>
    </row>
    <row r="97" spans="1:17" ht="11.1" customHeight="1" x14ac:dyDescent="0.2">
      <c r="A97" s="133">
        <v>2</v>
      </c>
      <c r="B97" s="133"/>
      <c r="C97" s="18">
        <v>1315041</v>
      </c>
      <c r="D97" s="158" t="s">
        <v>37</v>
      </c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60"/>
    </row>
    <row r="98" spans="1:17" ht="11.1" customHeight="1" x14ac:dyDescent="0.2">
      <c r="A98" s="137" t="s">
        <v>46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9"/>
    </row>
    <row r="99" spans="1:17" ht="11.1" customHeight="1" x14ac:dyDescent="0.2">
      <c r="A99" s="19">
        <v>1</v>
      </c>
      <c r="B99" s="20"/>
      <c r="C99" s="12">
        <v>1315041</v>
      </c>
      <c r="D99" s="92" t="s">
        <v>66</v>
      </c>
      <c r="E99" s="96"/>
      <c r="F99" s="96"/>
      <c r="G99" s="96"/>
      <c r="H99" s="96"/>
      <c r="I99" s="96"/>
      <c r="J99" s="96"/>
      <c r="K99" s="97"/>
      <c r="L99" s="21" t="s">
        <v>54</v>
      </c>
      <c r="M99" s="148" t="s">
        <v>49</v>
      </c>
      <c r="N99" s="148"/>
      <c r="O99" s="148"/>
      <c r="P99" s="149">
        <f>P48</f>
        <v>257.358</v>
      </c>
      <c r="Q99" s="149"/>
    </row>
    <row r="100" spans="1:17" ht="11.1" customHeight="1" x14ac:dyDescent="0.2">
      <c r="A100" s="137" t="s">
        <v>56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9"/>
    </row>
    <row r="101" spans="1:17" ht="11.1" customHeight="1" x14ac:dyDescent="0.2">
      <c r="A101" s="19">
        <v>1</v>
      </c>
      <c r="B101" s="20"/>
      <c r="C101" s="12">
        <v>1315041</v>
      </c>
      <c r="D101" s="92" t="s">
        <v>67</v>
      </c>
      <c r="E101" s="96"/>
      <c r="F101" s="96"/>
      <c r="G101" s="96"/>
      <c r="H101" s="96"/>
      <c r="I101" s="96"/>
      <c r="J101" s="96"/>
      <c r="K101" s="97"/>
      <c r="L101" s="21" t="s">
        <v>48</v>
      </c>
      <c r="M101" s="148" t="s">
        <v>49</v>
      </c>
      <c r="N101" s="148"/>
      <c r="O101" s="148"/>
      <c r="P101" s="149">
        <v>5</v>
      </c>
      <c r="Q101" s="149"/>
    </row>
    <row r="102" spans="1:17" ht="11.1" customHeight="1" x14ac:dyDescent="0.2">
      <c r="A102" s="137" t="s">
        <v>58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9"/>
    </row>
    <row r="103" spans="1:17" ht="11.1" customHeight="1" x14ac:dyDescent="0.2">
      <c r="A103" s="19">
        <v>1</v>
      </c>
      <c r="B103" s="20"/>
      <c r="C103" s="12">
        <v>1315041</v>
      </c>
      <c r="D103" s="92" t="s">
        <v>68</v>
      </c>
      <c r="E103" s="96"/>
      <c r="F103" s="96"/>
      <c r="G103" s="96"/>
      <c r="H103" s="96"/>
      <c r="I103" s="96"/>
      <c r="J103" s="96"/>
      <c r="K103" s="97"/>
      <c r="L103" s="21" t="s">
        <v>62</v>
      </c>
      <c r="M103" s="148" t="s">
        <v>60</v>
      </c>
      <c r="N103" s="148"/>
      <c r="O103" s="148"/>
      <c r="P103" s="149">
        <f>P99/P101*1000</f>
        <v>51471.600000000006</v>
      </c>
      <c r="Q103" s="149"/>
    </row>
    <row r="104" spans="1:17" ht="11.1" customHeight="1" x14ac:dyDescent="0.2">
      <c r="A104" s="137" t="s">
        <v>63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9"/>
    </row>
    <row r="105" spans="1:17" ht="21.95" customHeight="1" x14ac:dyDescent="0.2">
      <c r="A105" s="19">
        <v>1</v>
      </c>
      <c r="B105" s="20"/>
      <c r="C105" s="12">
        <v>1315041</v>
      </c>
      <c r="D105" s="92" t="s">
        <v>69</v>
      </c>
      <c r="E105" s="96"/>
      <c r="F105" s="96"/>
      <c r="G105" s="96"/>
      <c r="H105" s="96"/>
      <c r="I105" s="96"/>
      <c r="J105" s="96"/>
      <c r="K105" s="97"/>
      <c r="L105" s="21" t="s">
        <v>54</v>
      </c>
      <c r="M105" s="148" t="s">
        <v>60</v>
      </c>
      <c r="N105" s="148"/>
      <c r="O105" s="148"/>
      <c r="P105" s="166"/>
      <c r="Q105" s="166"/>
    </row>
    <row r="106" spans="1:17" ht="11.1" customHeight="1" x14ac:dyDescent="0.2">
      <c r="A106" s="133">
        <v>3</v>
      </c>
      <c r="B106" s="133"/>
      <c r="C106" s="18">
        <v>1315041</v>
      </c>
      <c r="D106" s="158" t="s">
        <v>36</v>
      </c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60"/>
    </row>
    <row r="107" spans="1:17" ht="11.1" customHeight="1" x14ac:dyDescent="0.2">
      <c r="A107" s="137" t="s">
        <v>46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9"/>
    </row>
    <row r="108" spans="1:17" ht="11.1" customHeight="1" x14ac:dyDescent="0.2">
      <c r="A108" s="19">
        <v>1</v>
      </c>
      <c r="B108" s="20"/>
      <c r="C108" s="12">
        <v>1315041</v>
      </c>
      <c r="D108" s="92" t="s">
        <v>70</v>
      </c>
      <c r="E108" s="96"/>
      <c r="F108" s="96"/>
      <c r="G108" s="96"/>
      <c r="H108" s="96"/>
      <c r="I108" s="96"/>
      <c r="J108" s="96"/>
      <c r="K108" s="97"/>
      <c r="L108" s="21" t="s">
        <v>54</v>
      </c>
      <c r="M108" s="148" t="s">
        <v>49</v>
      </c>
      <c r="N108" s="148"/>
      <c r="O108" s="148"/>
      <c r="P108" s="149">
        <f>P46</f>
        <v>6434.7049999999999</v>
      </c>
      <c r="Q108" s="149"/>
    </row>
    <row r="109" spans="1:17" ht="11.1" customHeight="1" x14ac:dyDescent="0.2">
      <c r="A109" s="19">
        <v>2</v>
      </c>
      <c r="B109" s="20"/>
      <c r="C109" s="12">
        <v>1315041</v>
      </c>
      <c r="D109" s="92" t="s">
        <v>71</v>
      </c>
      <c r="E109" s="96"/>
      <c r="F109" s="96"/>
      <c r="G109" s="96"/>
      <c r="H109" s="96"/>
      <c r="I109" s="96"/>
      <c r="J109" s="96"/>
      <c r="K109" s="97"/>
      <c r="L109" s="21" t="s">
        <v>48</v>
      </c>
      <c r="M109" s="148" t="s">
        <v>49</v>
      </c>
      <c r="N109" s="148"/>
      <c r="O109" s="148"/>
      <c r="P109" s="149">
        <v>6</v>
      </c>
      <c r="Q109" s="149"/>
    </row>
    <row r="110" spans="1:17" ht="11.1" customHeight="1" x14ac:dyDescent="0.2">
      <c r="A110" s="137" t="s">
        <v>56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9"/>
    </row>
    <row r="111" spans="1:17" ht="11.1" customHeight="1" x14ac:dyDescent="0.2">
      <c r="A111" s="19">
        <v>1</v>
      </c>
      <c r="B111" s="20"/>
      <c r="C111" s="12">
        <v>1315041</v>
      </c>
      <c r="D111" s="92" t="s">
        <v>72</v>
      </c>
      <c r="E111" s="96"/>
      <c r="F111" s="96"/>
      <c r="G111" s="96"/>
      <c r="H111" s="96"/>
      <c r="I111" s="96"/>
      <c r="J111" s="96"/>
      <c r="K111" s="97"/>
      <c r="L111" s="21" t="s">
        <v>48</v>
      </c>
      <c r="M111" s="148" t="s">
        <v>49</v>
      </c>
      <c r="N111" s="148"/>
      <c r="O111" s="148"/>
      <c r="P111" s="149">
        <v>4</v>
      </c>
      <c r="Q111" s="149"/>
    </row>
    <row r="112" spans="1:17" ht="11.1" customHeight="1" x14ac:dyDescent="0.2">
      <c r="A112" s="137" t="s">
        <v>58</v>
      </c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9"/>
    </row>
    <row r="113" spans="1:17" ht="11.1" customHeight="1" x14ac:dyDescent="0.2">
      <c r="A113" s="19">
        <v>1</v>
      </c>
      <c r="B113" s="20"/>
      <c r="C113" s="12">
        <v>1315041</v>
      </c>
      <c r="D113" s="92" t="s">
        <v>73</v>
      </c>
      <c r="E113" s="96"/>
      <c r="F113" s="96"/>
      <c r="G113" s="96"/>
      <c r="H113" s="96"/>
      <c r="I113" s="96"/>
      <c r="J113" s="96"/>
      <c r="K113" s="97"/>
      <c r="L113" s="21" t="s">
        <v>54</v>
      </c>
      <c r="M113" s="148" t="s">
        <v>60</v>
      </c>
      <c r="N113" s="148"/>
      <c r="O113" s="148"/>
      <c r="P113" s="149">
        <f>P108/P111</f>
        <v>1608.67625</v>
      </c>
      <c r="Q113" s="149"/>
    </row>
    <row r="114" spans="1:17" ht="11.1" customHeight="1" x14ac:dyDescent="0.2">
      <c r="A114" s="137" t="s">
        <v>63</v>
      </c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9"/>
    </row>
    <row r="115" spans="1:17" ht="11.1" customHeight="1" x14ac:dyDescent="0.2">
      <c r="A115" s="19">
        <v>1</v>
      </c>
      <c r="B115" s="20"/>
      <c r="C115" s="12">
        <v>1315041</v>
      </c>
      <c r="D115" s="92" t="s">
        <v>74</v>
      </c>
      <c r="E115" s="96"/>
      <c r="F115" s="96"/>
      <c r="G115" s="96"/>
      <c r="H115" s="96"/>
      <c r="I115" s="96"/>
      <c r="J115" s="96"/>
      <c r="K115" s="97"/>
      <c r="L115" s="21" t="s">
        <v>65</v>
      </c>
      <c r="M115" s="148" t="s">
        <v>60</v>
      </c>
      <c r="N115" s="148"/>
      <c r="O115" s="148"/>
      <c r="P115" s="166">
        <v>66.7</v>
      </c>
      <c r="Q115" s="166"/>
    </row>
    <row r="116" spans="1:17" ht="11.1" customHeight="1" x14ac:dyDescent="0.2">
      <c r="A116" s="133">
        <v>4</v>
      </c>
      <c r="B116" s="133"/>
      <c r="C116" s="18">
        <v>1315041</v>
      </c>
      <c r="D116" s="158" t="s">
        <v>75</v>
      </c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60"/>
    </row>
    <row r="117" spans="1:17" ht="11.1" customHeight="1" x14ac:dyDescent="0.2">
      <c r="A117" s="137" t="s">
        <v>46</v>
      </c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9"/>
    </row>
    <row r="118" spans="1:17" ht="11.1" customHeight="1" x14ac:dyDescent="0.2">
      <c r="A118" s="19">
        <v>1</v>
      </c>
      <c r="B118" s="20"/>
      <c r="C118" s="12">
        <v>1315041</v>
      </c>
      <c r="D118" s="92" t="s">
        <v>76</v>
      </c>
      <c r="E118" s="96"/>
      <c r="F118" s="96"/>
      <c r="G118" s="96"/>
      <c r="H118" s="96"/>
      <c r="I118" s="96"/>
      <c r="J118" s="96"/>
      <c r="K118" s="97"/>
      <c r="L118" s="21" t="s">
        <v>54</v>
      </c>
      <c r="M118" s="148" t="s">
        <v>49</v>
      </c>
      <c r="N118" s="148"/>
      <c r="O118" s="148"/>
      <c r="P118" s="149">
        <v>70</v>
      </c>
      <c r="Q118" s="149"/>
    </row>
    <row r="119" spans="1:17" ht="11.1" customHeight="1" x14ac:dyDescent="0.2">
      <c r="A119" s="137" t="s">
        <v>56</v>
      </c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9"/>
    </row>
    <row r="120" spans="1:17" ht="11.1" customHeight="1" x14ac:dyDescent="0.2">
      <c r="A120" s="19">
        <v>1</v>
      </c>
      <c r="B120" s="20"/>
      <c r="C120" s="12">
        <v>1315041</v>
      </c>
      <c r="D120" s="92" t="s">
        <v>77</v>
      </c>
      <c r="E120" s="96"/>
      <c r="F120" s="96"/>
      <c r="G120" s="96"/>
      <c r="H120" s="96"/>
      <c r="I120" s="96"/>
      <c r="J120" s="96"/>
      <c r="K120" s="97"/>
      <c r="L120" s="21" t="s">
        <v>48</v>
      </c>
      <c r="M120" s="148" t="s">
        <v>49</v>
      </c>
      <c r="N120" s="148"/>
      <c r="O120" s="148"/>
      <c r="P120" s="149">
        <v>1</v>
      </c>
      <c r="Q120" s="149"/>
    </row>
    <row r="121" spans="1:17" ht="11.1" customHeight="1" x14ac:dyDescent="0.2">
      <c r="A121" s="137" t="s">
        <v>58</v>
      </c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9"/>
    </row>
    <row r="122" spans="1:17" ht="11.1" customHeight="1" x14ac:dyDescent="0.2">
      <c r="A122" s="19">
        <v>1</v>
      </c>
      <c r="B122" s="20"/>
      <c r="C122" s="12">
        <v>1315041</v>
      </c>
      <c r="D122" s="92" t="s">
        <v>78</v>
      </c>
      <c r="E122" s="96"/>
      <c r="F122" s="96"/>
      <c r="G122" s="96"/>
      <c r="H122" s="96"/>
      <c r="I122" s="96"/>
      <c r="J122" s="96"/>
      <c r="K122" s="97"/>
      <c r="L122" s="21" t="s">
        <v>54</v>
      </c>
      <c r="M122" s="148" t="s">
        <v>60</v>
      </c>
      <c r="N122" s="148"/>
      <c r="O122" s="148"/>
      <c r="P122" s="149">
        <f>P118/P120</f>
        <v>70</v>
      </c>
      <c r="Q122" s="149"/>
    </row>
    <row r="123" spans="1:17" ht="11.1" customHeight="1" x14ac:dyDescent="0.2">
      <c r="A123" s="177"/>
      <c r="B123" s="177"/>
      <c r="C123" s="28"/>
      <c r="D123" s="178"/>
      <c r="E123" s="178"/>
      <c r="F123" s="178"/>
      <c r="G123" s="178"/>
      <c r="H123" s="178"/>
      <c r="I123" s="178"/>
      <c r="J123" s="178"/>
      <c r="K123" s="178"/>
      <c r="L123" s="29"/>
      <c r="M123" s="30"/>
      <c r="N123" s="30"/>
      <c r="O123" s="30"/>
      <c r="P123" s="31"/>
      <c r="Q123" s="31"/>
    </row>
    <row r="126" spans="1:17" ht="11.1" customHeight="1" x14ac:dyDescent="0.2">
      <c r="A126" s="4" t="s">
        <v>79</v>
      </c>
      <c r="Q126" s="4" t="s">
        <v>30</v>
      </c>
    </row>
    <row r="127" spans="1:17" ht="11.45" customHeight="1" thickBot="1" x14ac:dyDescent="0.25"/>
    <row r="128" spans="1:17" ht="21.95" customHeight="1" x14ac:dyDescent="0.2">
      <c r="A128" s="167" t="s">
        <v>80</v>
      </c>
      <c r="B128" s="167"/>
      <c r="C128" s="81" t="s">
        <v>81</v>
      </c>
      <c r="D128" s="168"/>
      <c r="E128" s="169"/>
      <c r="F128" s="170" t="s">
        <v>26</v>
      </c>
      <c r="G128" s="105" t="s">
        <v>82</v>
      </c>
      <c r="H128" s="105"/>
      <c r="I128" s="105"/>
      <c r="J128" s="172" t="s">
        <v>83</v>
      </c>
      <c r="K128" s="173"/>
      <c r="L128" s="174"/>
      <c r="M128" s="81" t="s">
        <v>84</v>
      </c>
      <c r="N128" s="81"/>
      <c r="O128" s="81"/>
      <c r="P128" s="175" t="s">
        <v>85</v>
      </c>
      <c r="Q128" s="175"/>
    </row>
    <row r="129" spans="1:17" ht="21.95" customHeight="1" thickBot="1" x14ac:dyDescent="0.25">
      <c r="A129" s="74"/>
      <c r="B129" s="83"/>
      <c r="C129" s="82"/>
      <c r="D129" s="83"/>
      <c r="E129" s="75"/>
      <c r="F129" s="171"/>
      <c r="G129" s="22" t="s">
        <v>32</v>
      </c>
      <c r="H129" s="22" t="s">
        <v>33</v>
      </c>
      <c r="I129" s="23" t="s">
        <v>34</v>
      </c>
      <c r="J129" s="22" t="s">
        <v>32</v>
      </c>
      <c r="K129" s="22" t="s">
        <v>33</v>
      </c>
      <c r="L129" s="23" t="s">
        <v>34</v>
      </c>
      <c r="M129" s="22" t="s">
        <v>32</v>
      </c>
      <c r="N129" s="22" t="s">
        <v>33</v>
      </c>
      <c r="O129" s="23" t="s">
        <v>34</v>
      </c>
      <c r="P129" s="82"/>
      <c r="Q129" s="176"/>
    </row>
    <row r="130" spans="1:17" ht="11.1" customHeight="1" thickBot="1" x14ac:dyDescent="0.25">
      <c r="A130" s="88">
        <v>1</v>
      </c>
      <c r="B130" s="88"/>
      <c r="C130" s="130">
        <v>2</v>
      </c>
      <c r="D130" s="131"/>
      <c r="E130" s="132"/>
      <c r="F130" s="11">
        <v>3</v>
      </c>
      <c r="G130" s="11">
        <v>4</v>
      </c>
      <c r="H130" s="11">
        <v>5</v>
      </c>
      <c r="I130" s="11">
        <v>6</v>
      </c>
      <c r="J130" s="11">
        <v>7</v>
      </c>
      <c r="K130" s="11">
        <v>8</v>
      </c>
      <c r="L130" s="11">
        <v>9</v>
      </c>
      <c r="M130" s="11">
        <v>10</v>
      </c>
      <c r="N130" s="11">
        <v>11</v>
      </c>
      <c r="O130" s="17">
        <v>12</v>
      </c>
      <c r="P130" s="90">
        <v>13</v>
      </c>
      <c r="Q130" s="90"/>
    </row>
    <row r="131" spans="1:17" ht="11.1" customHeight="1" x14ac:dyDescent="0.2">
      <c r="A131" s="186" t="s">
        <v>86</v>
      </c>
      <c r="B131" s="187"/>
      <c r="C131" s="187"/>
      <c r="D131" s="187"/>
      <c r="E131" s="188"/>
      <c r="F131" s="14"/>
      <c r="G131" s="24"/>
      <c r="H131" s="24"/>
      <c r="I131" s="24"/>
      <c r="J131" s="24"/>
      <c r="K131" s="24"/>
      <c r="L131" s="24"/>
      <c r="M131" s="24"/>
      <c r="N131" s="24"/>
      <c r="O131" s="24"/>
      <c r="P131" s="189"/>
      <c r="Q131" s="189"/>
    </row>
    <row r="133" spans="1:17" ht="11.1" customHeight="1" x14ac:dyDescent="0.2">
      <c r="A133" s="1" t="s">
        <v>87</v>
      </c>
    </row>
    <row r="134" spans="1:17" ht="11.1" customHeight="1" x14ac:dyDescent="0.2">
      <c r="A134" s="1" t="s">
        <v>88</v>
      </c>
    </row>
    <row r="135" spans="1:17" ht="11.1" customHeight="1" x14ac:dyDescent="0.2">
      <c r="A135" s="1" t="s">
        <v>89</v>
      </c>
    </row>
    <row r="137" spans="1:17" ht="12.95" customHeight="1" x14ac:dyDescent="0.2">
      <c r="B137" s="190" t="s">
        <v>90</v>
      </c>
      <c r="C137" s="190"/>
      <c r="D137" s="190"/>
      <c r="E137" s="190"/>
      <c r="G137" s="9"/>
      <c r="N137" s="191" t="s">
        <v>91</v>
      </c>
      <c r="O137" s="191"/>
    </row>
    <row r="138" spans="1:17" ht="11.1" customHeight="1" x14ac:dyDescent="0.2">
      <c r="G138" s="64" t="s">
        <v>92</v>
      </c>
      <c r="H138" s="64"/>
      <c r="I138" s="64"/>
      <c r="M138" s="5"/>
      <c r="N138" s="5" t="s">
        <v>93</v>
      </c>
      <c r="O138" s="5"/>
    </row>
    <row r="139" spans="1:17" ht="12.95" customHeight="1" x14ac:dyDescent="0.2">
      <c r="B139" s="25" t="s">
        <v>94</v>
      </c>
    </row>
    <row r="141" spans="1:17" ht="38.1" customHeight="1" x14ac:dyDescent="0.2">
      <c r="B141" s="190" t="s">
        <v>95</v>
      </c>
      <c r="C141" s="190"/>
      <c r="D141" s="190"/>
      <c r="E141" s="190"/>
      <c r="G141" s="9"/>
      <c r="N141" s="191" t="s">
        <v>96</v>
      </c>
      <c r="O141" s="191"/>
    </row>
    <row r="142" spans="1:17" ht="11.1" customHeight="1" x14ac:dyDescent="0.2">
      <c r="G142" s="64" t="s">
        <v>92</v>
      </c>
      <c r="H142" s="64"/>
      <c r="I142" s="64"/>
      <c r="M142" s="5"/>
      <c r="N142" s="5" t="s">
        <v>93</v>
      </c>
      <c r="O142" s="5"/>
    </row>
    <row r="145" spans="2:12" s="26" customFormat="1" ht="8.1" customHeight="1" x14ac:dyDescent="0.15">
      <c r="B145" s="185"/>
      <c r="C145" s="185"/>
      <c r="D145" s="185"/>
      <c r="F145" s="185"/>
      <c r="G145" s="185"/>
    </row>
    <row r="146" spans="2:12" ht="11.1" customHeight="1" x14ac:dyDescent="0.2">
      <c r="B146" s="27"/>
      <c r="C146" s="57"/>
      <c r="D146" s="57"/>
      <c r="E146" s="57"/>
      <c r="F146" s="57"/>
      <c r="G146" s="57"/>
      <c r="H146" s="57"/>
      <c r="I146" s="57"/>
      <c r="J146" s="57"/>
      <c r="K146" s="57"/>
      <c r="L146" s="57"/>
    </row>
  </sheetData>
  <mergeCells count="270">
    <mergeCell ref="D81:K81"/>
    <mergeCell ref="D80:K80"/>
    <mergeCell ref="D82:K82"/>
    <mergeCell ref="D83:K83"/>
    <mergeCell ref="D84:K84"/>
    <mergeCell ref="D85:K85"/>
    <mergeCell ref="D86:K86"/>
    <mergeCell ref="M80:O80"/>
    <mergeCell ref="M81:O81"/>
    <mergeCell ref="M82:O82"/>
    <mergeCell ref="M83:O83"/>
    <mergeCell ref="M84:O84"/>
    <mergeCell ref="M85:O85"/>
    <mergeCell ref="M86:O86"/>
    <mergeCell ref="P80:Q80"/>
    <mergeCell ref="P81:Q81"/>
    <mergeCell ref="P82:Q82"/>
    <mergeCell ref="P83:Q83"/>
    <mergeCell ref="P84:Q84"/>
    <mergeCell ref="P85:Q85"/>
    <mergeCell ref="P86:Q86"/>
    <mergeCell ref="P90:Q90"/>
    <mergeCell ref="P91:Q91"/>
    <mergeCell ref="A72:Q72"/>
    <mergeCell ref="D77:K77"/>
    <mergeCell ref="M77:O77"/>
    <mergeCell ref="P77:Q77"/>
    <mergeCell ref="A78:Q78"/>
    <mergeCell ref="D92:K92"/>
    <mergeCell ref="D93:K93"/>
    <mergeCell ref="D94:K94"/>
    <mergeCell ref="D95:K95"/>
    <mergeCell ref="A88:Q88"/>
    <mergeCell ref="D89:K89"/>
    <mergeCell ref="M89:O89"/>
    <mergeCell ref="P89:Q89"/>
    <mergeCell ref="M90:O90"/>
    <mergeCell ref="M91:O91"/>
    <mergeCell ref="D90:K90"/>
    <mergeCell ref="D91:K91"/>
    <mergeCell ref="D79:K79"/>
    <mergeCell ref="M79:O79"/>
    <mergeCell ref="P79:Q79"/>
    <mergeCell ref="D87:K87"/>
    <mergeCell ref="M87:O87"/>
    <mergeCell ref="P87:Q87"/>
    <mergeCell ref="P73:Q73"/>
    <mergeCell ref="D65:K65"/>
    <mergeCell ref="D66:K66"/>
    <mergeCell ref="M65:O65"/>
    <mergeCell ref="M66:O66"/>
    <mergeCell ref="P65:Q65"/>
    <mergeCell ref="P66:Q66"/>
    <mergeCell ref="D67:K67"/>
    <mergeCell ref="D68:K68"/>
    <mergeCell ref="M67:O67"/>
    <mergeCell ref="M68:O68"/>
    <mergeCell ref="P67:Q67"/>
    <mergeCell ref="P68:Q68"/>
    <mergeCell ref="B32:Q32"/>
    <mergeCell ref="B33:Q33"/>
    <mergeCell ref="E39:Q39"/>
    <mergeCell ref="A39:B39"/>
    <mergeCell ref="G142:I142"/>
    <mergeCell ref="B145:D145"/>
    <mergeCell ref="F145:G145"/>
    <mergeCell ref="A130:B130"/>
    <mergeCell ref="C130:E130"/>
    <mergeCell ref="P130:Q130"/>
    <mergeCell ref="A131:E131"/>
    <mergeCell ref="P131:Q131"/>
    <mergeCell ref="B137:E137"/>
    <mergeCell ref="N137:O137"/>
    <mergeCell ref="G138:I138"/>
    <mergeCell ref="B141:E141"/>
    <mergeCell ref="N141:O141"/>
    <mergeCell ref="A119:Q119"/>
    <mergeCell ref="D120:K120"/>
    <mergeCell ref="M120:O120"/>
    <mergeCell ref="P120:Q120"/>
    <mergeCell ref="A121:Q121"/>
    <mergeCell ref="D122:K122"/>
    <mergeCell ref="M122:O122"/>
    <mergeCell ref="P122:Q122"/>
    <mergeCell ref="A128:B129"/>
    <mergeCell ref="C128:E129"/>
    <mergeCell ref="F128:F129"/>
    <mergeCell ref="G128:I128"/>
    <mergeCell ref="J128:L128"/>
    <mergeCell ref="M128:O128"/>
    <mergeCell ref="P128:Q129"/>
    <mergeCell ref="A123:B123"/>
    <mergeCell ref="D123:K123"/>
    <mergeCell ref="A114:Q114"/>
    <mergeCell ref="D115:K115"/>
    <mergeCell ref="M115:O115"/>
    <mergeCell ref="P115:Q115"/>
    <mergeCell ref="A116:B116"/>
    <mergeCell ref="D116:Q116"/>
    <mergeCell ref="A117:Q117"/>
    <mergeCell ref="D118:K118"/>
    <mergeCell ref="M118:O118"/>
    <mergeCell ref="P118:Q118"/>
    <mergeCell ref="D109:K109"/>
    <mergeCell ref="M109:O109"/>
    <mergeCell ref="P109:Q109"/>
    <mergeCell ref="A110:Q110"/>
    <mergeCell ref="D111:K111"/>
    <mergeCell ref="M111:O111"/>
    <mergeCell ref="P111:Q111"/>
    <mergeCell ref="A112:Q112"/>
    <mergeCell ref="D113:K113"/>
    <mergeCell ref="M113:O113"/>
    <mergeCell ref="P113:Q113"/>
    <mergeCell ref="D105:K105"/>
    <mergeCell ref="M105:O105"/>
    <mergeCell ref="P105:Q105"/>
    <mergeCell ref="A106:B106"/>
    <mergeCell ref="D106:Q106"/>
    <mergeCell ref="A107:Q107"/>
    <mergeCell ref="D108:K108"/>
    <mergeCell ref="M108:O108"/>
    <mergeCell ref="P108:Q108"/>
    <mergeCell ref="A100:Q100"/>
    <mergeCell ref="D101:K101"/>
    <mergeCell ref="M101:O101"/>
    <mergeCell ref="P101:Q101"/>
    <mergeCell ref="A102:Q102"/>
    <mergeCell ref="D103:K103"/>
    <mergeCell ref="M103:O103"/>
    <mergeCell ref="P103:Q103"/>
    <mergeCell ref="A104:Q104"/>
    <mergeCell ref="A97:B97"/>
    <mergeCell ref="D97:Q97"/>
    <mergeCell ref="A98:Q98"/>
    <mergeCell ref="D99:K99"/>
    <mergeCell ref="M99:O99"/>
    <mergeCell ref="P99:Q99"/>
    <mergeCell ref="P92:Q92"/>
    <mergeCell ref="P93:Q93"/>
    <mergeCell ref="P94:Q94"/>
    <mergeCell ref="P95:Q95"/>
    <mergeCell ref="P96:Q96"/>
    <mergeCell ref="M92:O92"/>
    <mergeCell ref="M93:O93"/>
    <mergeCell ref="M94:O94"/>
    <mergeCell ref="M95:O95"/>
    <mergeCell ref="M96:O96"/>
    <mergeCell ref="D96:K96"/>
    <mergeCell ref="P74:Q74"/>
    <mergeCell ref="P75:Q75"/>
    <mergeCell ref="P76:Q76"/>
    <mergeCell ref="D73:K73"/>
    <mergeCell ref="M73:O73"/>
    <mergeCell ref="M75:O75"/>
    <mergeCell ref="M74:O74"/>
    <mergeCell ref="M76:O76"/>
    <mergeCell ref="D74:K74"/>
    <mergeCell ref="D76:K76"/>
    <mergeCell ref="D75:K75"/>
    <mergeCell ref="D69:K69"/>
    <mergeCell ref="M69:O69"/>
    <mergeCell ref="P69:Q69"/>
    <mergeCell ref="D70:K70"/>
    <mergeCell ref="M70:O70"/>
    <mergeCell ref="P70:Q70"/>
    <mergeCell ref="D71:K71"/>
    <mergeCell ref="M71:O71"/>
    <mergeCell ref="P71:Q71"/>
    <mergeCell ref="A61:B61"/>
    <mergeCell ref="D61:K61"/>
    <mergeCell ref="M61:O61"/>
    <mergeCell ref="P61:Q61"/>
    <mergeCell ref="A62:B62"/>
    <mergeCell ref="D62:Q62"/>
    <mergeCell ref="A63:Q63"/>
    <mergeCell ref="D64:K64"/>
    <mergeCell ref="M64:O64"/>
    <mergeCell ref="P64:Q64"/>
    <mergeCell ref="A55:J55"/>
    <mergeCell ref="L55:M55"/>
    <mergeCell ref="N55:O55"/>
    <mergeCell ref="P55:Q55"/>
    <mergeCell ref="A56:K56"/>
    <mergeCell ref="L56:M56"/>
    <mergeCell ref="N56:O56"/>
    <mergeCell ref="P56:Q56"/>
    <mergeCell ref="A59:B60"/>
    <mergeCell ref="C59:C60"/>
    <mergeCell ref="D59:K60"/>
    <mergeCell ref="L59:L60"/>
    <mergeCell ref="M59:O60"/>
    <mergeCell ref="P59:Q60"/>
    <mergeCell ref="A52:J52"/>
    <mergeCell ref="L52:M52"/>
    <mergeCell ref="N52:O52"/>
    <mergeCell ref="P52:Q52"/>
    <mergeCell ref="A53:J53"/>
    <mergeCell ref="L53:M53"/>
    <mergeCell ref="N53:O53"/>
    <mergeCell ref="P53:Q53"/>
    <mergeCell ref="A54:K54"/>
    <mergeCell ref="L54:M54"/>
    <mergeCell ref="N54:O54"/>
    <mergeCell ref="P54:Q54"/>
    <mergeCell ref="A48:B48"/>
    <mergeCell ref="E48:K48"/>
    <mergeCell ref="L48:M48"/>
    <mergeCell ref="N48:O48"/>
    <mergeCell ref="P48:Q48"/>
    <mergeCell ref="A49:K49"/>
    <mergeCell ref="L49:M49"/>
    <mergeCell ref="N49:O49"/>
    <mergeCell ref="P49:Q49"/>
    <mergeCell ref="A46:B46"/>
    <mergeCell ref="E46:K46"/>
    <mergeCell ref="L46:M46"/>
    <mergeCell ref="N46:O46"/>
    <mergeCell ref="P46:Q46"/>
    <mergeCell ref="A47:B47"/>
    <mergeCell ref="E47:K47"/>
    <mergeCell ref="L47:M47"/>
    <mergeCell ref="N47:O47"/>
    <mergeCell ref="P47:Q47"/>
    <mergeCell ref="A44:B44"/>
    <mergeCell ref="E44:K44"/>
    <mergeCell ref="L44:M44"/>
    <mergeCell ref="N44:O44"/>
    <mergeCell ref="P44:Q44"/>
    <mergeCell ref="A45:B45"/>
    <mergeCell ref="E45:K45"/>
    <mergeCell ref="L45:M45"/>
    <mergeCell ref="N45:O45"/>
    <mergeCell ref="P45:Q45"/>
    <mergeCell ref="B35:Q35"/>
    <mergeCell ref="A38:B38"/>
    <mergeCell ref="A42:B43"/>
    <mergeCell ref="C42:C43"/>
    <mergeCell ref="D42:D43"/>
    <mergeCell ref="E42:K43"/>
    <mergeCell ref="L42:M43"/>
    <mergeCell ref="N42:O43"/>
    <mergeCell ref="P42:Q43"/>
    <mergeCell ref="L38:M38"/>
    <mergeCell ref="N38:O38"/>
    <mergeCell ref="P38:Q38"/>
    <mergeCell ref="C146:L146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4:Q34"/>
  </mergeCells>
  <pageMargins left="0.75" right="1" top="0.75" bottom="1" header="0.5" footer="0.5"/>
  <pageSetup paperSize="9" scale="74" orientation="landscape" r:id="rId1"/>
  <rowBreaks count="2" manualBreakCount="2">
    <brk id="40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Comp</cp:lastModifiedBy>
  <cp:lastPrinted>2017-02-13T12:53:33Z</cp:lastPrinted>
  <dcterms:modified xsi:type="dcterms:W3CDTF">2017-02-22T13:23:18Z</dcterms:modified>
</cp:coreProperties>
</file>