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P121" i="1"/>
  <c r="P119"/>
  <c r="P123" s="1"/>
  <c r="N48"/>
  <c r="N50" s="1"/>
  <c r="P82" l="1"/>
  <c r="P85"/>
  <c r="P84" l="1"/>
  <c r="P83"/>
  <c r="P69"/>
  <c r="P81" s="1"/>
  <c r="L50" l="1"/>
  <c r="P47"/>
  <c r="P109" s="1"/>
  <c r="P114" s="1"/>
  <c r="P48"/>
  <c r="P49"/>
  <c r="P100" s="1"/>
  <c r="P104" s="1"/>
  <c r="P46"/>
  <c r="P80" s="1"/>
  <c r="P50" l="1"/>
  <c r="P55" s="1"/>
  <c r="N57"/>
  <c r="N55"/>
  <c r="L57"/>
  <c r="L55"/>
  <c r="P57" l="1"/>
</calcChain>
</file>

<file path=xl/sharedStrings.xml><?xml version="1.0" encoding="utf-8"?>
<sst xmlns="http://schemas.openxmlformats.org/spreadsheetml/2006/main" count="237" uniqueCount="130">
  <si>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</si>
  <si>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</si>
  <si>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</si>
  <si>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</si>
  <si>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</si>
  <si>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</si>
  <si>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</si>
  <si>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</si>
  <si>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</si>
  <si>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</si>
  <si>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</si>
  <si>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</si>
  <si>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</si>
  <si>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</si>
  <si>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</si>
  <si>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</si>
  <si>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</si>
  <si>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</si>
  <si>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</si>
  <si>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</si>
  <si>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</si>
  <si>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</si>
  <si>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</si>
  <si>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</si>
  <si>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</si>
  <si>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</si>
  <si>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</si>
  <si>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</si>
  <si>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</si>
  <si>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</si>
  <si>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</si>
  <si>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</si>
  <si>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</si>
  <si>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</si>
  <si>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</si>
  <si>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</si>
  <si>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Проведення капітального ремонту приміщень</t>
  </si>
  <si>
    <t>Здійснення заходів/реалізація проектів з енергозбереження</t>
  </si>
  <si>
    <t>Усього</t>
  </si>
  <si>
    <t>9. Перелік регіональних цільових програм, які виконуються у складі бюджетної програми:</t>
  </si>
  <si>
    <t>Регіональні цільові програми - всього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</si>
  <si>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</si>
  <si>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</si>
  <si>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</si>
  <si>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</si>
  <si>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</si>
  <si>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</si>
  <si>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комунальних спортивних споруд, видатки на утримання яких здійснюються з бюджету</t>
  </si>
  <si>
    <t>од.</t>
  </si>
  <si>
    <t>звітність установ</t>
  </si>
  <si>
    <t>Кількість штатних працівників комунальних спортивних споруд</t>
  </si>
  <si>
    <t>шт.од</t>
  </si>
  <si>
    <t>штатний розпис</t>
  </si>
  <si>
    <t>Обсяг витрат на утримання спортивних споруд</t>
  </si>
  <si>
    <t>тис.грн</t>
  </si>
  <si>
    <t>Обсяг витрат на заробітну плату працівників комунальних спортивних споруд, видатки на утримання яких здійснюються з бюджету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</si>
  <si>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</si>
  <si>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</t>
  </si>
  <si>
    <t>ефективності</t>
  </si>
  <si>
    <t>Середній розмір видатків з бюджету на утримання однієї спортивної споруди комунальної форми власності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</si>
  <si>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</si>
  <si>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</si>
  <si>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грн</t>
  </si>
  <si>
    <t>якості</t>
  </si>
  <si>
    <t>Динаміка кількості спортивних заходів (навчальних 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</si>
  <si>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%</t>
  </si>
  <si>
    <t>Обсяги видатків</t>
  </si>
  <si>
    <t>кількість заходів з енергозбереження</t>
  </si>
  <si>
    <t>середні витрати на проведення одного заходу з енергозбереження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</si>
  <si>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</si>
  <si>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</si>
  <si>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</si>
  <si>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</si>
  <si>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</si>
  <si>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</si>
  <si>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</si>
  <si>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</si>
  <si>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</si>
  <si>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</si>
  <si>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</si>
  <si>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</si>
  <si>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</si>
  <si>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</si>
  <si>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</si>
  <si>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</si>
  <si>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</si>
  <si>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</si>
  <si>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</si>
  <si>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</si>
  <si>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</si>
  <si>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</si>
  <si>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</si>
  <si>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</si>
  <si>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</si>
  <si>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</si>
  <si>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</si>
  <si>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</si>
  <si>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 Придбання обладнання та предметів довгострокового користування</t>
  </si>
  <si>
    <t>Конституція України (Закон 28.06.1996 року № 254/96) із змінами													
Бюджетний кодекс України (Закон від 8 липня 2010 року  № 2546-УІ) зі змінами													
Закон України  Про фізичну культуру і спорт № 770-ХХУ від 18.06.1999р.													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													
Рішення Миколаївської міської ради від 23 груня 2016 року №13/26 "Про міський бюджетміста Миколаєва на 2017 рік"</t>
  </si>
  <si>
    <t>Підтримка і розвиток спортивної інфраструктури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</si>
  <si>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</si>
  <si>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кількість комунальних спортивних споруд, яким виділяються бюджетні асигнування на проведення капітального ремонту</t>
  </si>
  <si>
    <t>кількість комунальних спортивних споруд, щодо яких планується розробити проектно-кошторисну документацію</t>
  </si>
  <si>
    <t>рівень виконання робіт з капітального ремонту комунальних спортивних споруд, які були розпочаті в минулому році, на початок поточного року</t>
  </si>
  <si>
    <t>загальна кошторисна вартість робіт з проведення капітального ремонту комунальних спортивних споруд, запланованих на поточний рік (загальна кошторисна вартість робіт)</t>
  </si>
  <si>
    <t>тис.грн.</t>
  </si>
  <si>
    <t>площа об'єкта комунальної спортивної споруди, на якій планується провести капітальний ремонт (загальна площа, яка потребує ремонту)</t>
  </si>
  <si>
    <t>кв. м</t>
  </si>
  <si>
    <t>кількість розробленої проектно-кошторисної документації для проведення капітального ремонту існуючих / будівництва нових споруд</t>
  </si>
  <si>
    <t>кількість спортивних секцій, які проводять заняття на комунальних спортивних спорудах</t>
  </si>
  <si>
    <t>кількість одиниць, придбаного спортивного обладнання та інвентарю для комунальних спортивних споруд</t>
  </si>
  <si>
    <t>середні витрати на проведення капітального ремонту 1 кв.м  існуючих / будівництва нових спору</t>
  </si>
  <si>
    <t>грн.</t>
  </si>
  <si>
    <t>середні витрати на розробку проектно-кошторисної документації для проведення капітального ремонту існуючих / будівництва нових споруд</t>
  </si>
  <si>
    <t>середньомісячна заробітна плата одного працівника комунальних спортивних споруд, видатки на утримання яких здійснюються з бюджету,</t>
  </si>
  <si>
    <t>середні витрати на функціонування однієї спортивної секції, яка проводить заняття на комунальних спортивних спорудах</t>
  </si>
  <si>
    <t>середня вартість одиниці придбаного спортивного обладнання та інвентарю для комунальних спортивних споруд</t>
  </si>
  <si>
    <t>кількість комунальних спортивних споруд, технічний стан яких поліпшено у поточному році</t>
  </si>
  <si>
    <t>кількість комунальних спортивних споруд, які поліпшили фінансовий стан у поточному році, од.;
рівень виконання робіт з капітального ремонту комунальних спортивних споруд на кінець року</t>
  </si>
  <si>
    <t>рівень готовності проектно-кошторисної документації для проведення капітального ремонту існуючих / будівництва нових споруд на кінець року</t>
  </si>
  <si>
    <t>динаміка**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</si>
  <si>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динаміка** кількості відвідувачів спортивних секцій, які проводять заняття на комунальних спортивних спорудах, порівняно з минулим роком</t>
  </si>
  <si>
    <t>Назва регіональної цільової програми та підпрограми</t>
  </si>
  <si>
    <t>0810</t>
  </si>
  <si>
    <t>Розпорядження Миколаївського міського голови від 20.02.2017 № 36р "Про внесення змін до розпису міського бюджету міста Миколаєва на 2017 рік"</t>
  </si>
  <si>
    <t>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на 2016-2018 роки"</t>
  </si>
  <si>
    <t>Закон України "Про Державний бюджет України на 2017 рік" від 22.12.2016 № 1801-VIII</t>
  </si>
  <si>
    <t>Обсяг бюджетних призначень/бюджетних асигнувань  -   16366,359 тис.гривень, у тому числі загального фонду -  9327,858тис.гривень та спеціального фонду - 7038,501 тис.гривень</t>
  </si>
  <si>
    <t>Департамент фінансів Миколаївської міської ради
     01.03.2017                             №      45 /19</t>
  </si>
  <si>
    <t>Утримання комунальних спортивних  споруд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</si>
</sst>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0&quot;    &quot;"/>
    <numFmt numFmtId="165" formatCode="0.000"/>
  </numFmts>
  <fonts count="13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/>
    </xf>
    <xf numFmtId="1" fontId="0" fillId="3" borderId="15" xfId="0" applyNumberFormat="1" applyFill="1" applyBorder="1" applyAlignment="1">
      <alignment horizontal="right" vertical="center"/>
    </xf>
    <xf numFmtId="0" fontId="0" fillId="3" borderId="22" xfId="0" applyFill="1" applyBorder="1" applyAlignment="1">
      <alignment horizontal="left" vertical="center"/>
    </xf>
    <xf numFmtId="0" fontId="0" fillId="3" borderId="0" xfId="0" applyFill="1"/>
    <xf numFmtId="1" fontId="0" fillId="4" borderId="15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1" fontId="8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11" fillId="0" borderId="15" xfId="0" applyFont="1" applyBorder="1" applyAlignment="1"/>
    <xf numFmtId="1" fontId="11" fillId="0" borderId="1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/>
    <xf numFmtId="0" fontId="11" fillId="0" borderId="22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0" fillId="4" borderId="0" xfId="0" applyFill="1"/>
    <xf numFmtId="0" fontId="6" fillId="0" borderId="41" xfId="0" applyFont="1" applyBorder="1" applyAlignment="1"/>
    <xf numFmtId="0" fontId="6" fillId="0" borderId="42" xfId="0" applyFont="1" applyBorder="1" applyAlignment="1"/>
    <xf numFmtId="0" fontId="0" fillId="0" borderId="0" xfId="0" applyAlignment="1">
      <alignment horizontal="left"/>
    </xf>
    <xf numFmtId="49" fontId="12" fillId="0" borderId="34" xfId="1" applyNumberFormat="1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1" fillId="0" borderId="38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4" borderId="15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22" xfId="0" applyNumberFormat="1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8" fillId="4" borderId="15" xfId="0" applyFont="1" applyFill="1" applyBorder="1" applyAlignment="1">
      <alignment horizontal="left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47"/>
  <sheetViews>
    <sheetView tabSelected="1" view="pageBreakPreview" zoomScaleNormal="100" zoomScaleSheetLayoutView="100" workbookViewId="0">
      <selection activeCell="E43" sqref="E43:K44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209" t="s">
        <v>3</v>
      </c>
      <c r="N6" s="209"/>
      <c r="O6" s="209"/>
      <c r="P6" s="209"/>
      <c r="Q6" s="209"/>
    </row>
    <row r="7" spans="1:17" ht="26.1" customHeight="1">
      <c r="M7" s="210" t="s">
        <v>4</v>
      </c>
      <c r="N7" s="210"/>
      <c r="O7" s="210"/>
      <c r="P7" s="210"/>
      <c r="Q7" s="210"/>
    </row>
    <row r="9" spans="1:17" ht="12.95" customHeight="1">
      <c r="M9" s="209" t="s">
        <v>5</v>
      </c>
      <c r="N9" s="209"/>
      <c r="O9" s="209"/>
      <c r="P9" s="209"/>
      <c r="Q9" s="209"/>
    </row>
    <row r="10" spans="1:17" ht="26.1" customHeight="1">
      <c r="M10" s="210" t="s">
        <v>128</v>
      </c>
      <c r="N10" s="210"/>
      <c r="O10" s="210"/>
      <c r="P10" s="210"/>
      <c r="Q10" s="210"/>
    </row>
    <row r="12" spans="1:17" ht="11.1" customHeight="1"/>
    <row r="13" spans="1:17" ht="15.95" customHeight="1">
      <c r="A13" s="211" t="s">
        <v>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1:17" ht="15.95" customHeight="1">
      <c r="A14" s="212" t="s">
        <v>7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8" spans="1:17" ht="11.1" customHeight="1">
      <c r="A18" s="4" t="s">
        <v>8</v>
      </c>
      <c r="B18" s="213">
        <v>1300000</v>
      </c>
      <c r="C18" s="213"/>
      <c r="E18" s="214" t="s">
        <v>9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ht="11.1" customHeight="1">
      <c r="B19" s="98" t="s">
        <v>10</v>
      </c>
      <c r="C19" s="98"/>
      <c r="E19" s="215" t="s">
        <v>11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1" spans="1:17" ht="11.1" customHeight="1">
      <c r="A21" s="4" t="s">
        <v>12</v>
      </c>
      <c r="B21" s="213">
        <v>1310000</v>
      </c>
      <c r="C21" s="213"/>
      <c r="E21" s="214" t="s">
        <v>13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1.1" customHeight="1">
      <c r="B22" s="98" t="s">
        <v>10</v>
      </c>
      <c r="C22" s="98"/>
      <c r="E22" s="215" t="s">
        <v>14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4" spans="1:17" ht="11.1" customHeight="1">
      <c r="A24" s="4" t="s">
        <v>15</v>
      </c>
      <c r="B24" s="213">
        <v>1315040</v>
      </c>
      <c r="C24" s="213"/>
      <c r="E24" s="216"/>
      <c r="F24" s="216"/>
      <c r="H24" s="214" t="s">
        <v>99</v>
      </c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ht="11.1" customHeight="1">
      <c r="B25" s="98" t="s">
        <v>10</v>
      </c>
      <c r="C25" s="98"/>
      <c r="E25" s="6" t="s">
        <v>16</v>
      </c>
      <c r="F25" s="7">
        <v>1</v>
      </c>
      <c r="H25" s="215" t="s">
        <v>17</v>
      </c>
      <c r="I25" s="215"/>
      <c r="J25" s="215"/>
      <c r="K25" s="215"/>
      <c r="L25" s="215"/>
      <c r="M25" s="215"/>
      <c r="N25" s="215"/>
      <c r="O25" s="215"/>
      <c r="P25" s="215"/>
      <c r="Q25" s="215"/>
    </row>
    <row r="27" spans="1:17" ht="11.1" customHeight="1">
      <c r="A27" s="4" t="s">
        <v>18</v>
      </c>
      <c r="B27" s="217" t="s">
        <v>127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</row>
    <row r="29" spans="1:17" ht="11.1" customHeight="1">
      <c r="A29" s="8" t="s">
        <v>19</v>
      </c>
      <c r="B29" s="218" t="s">
        <v>20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</row>
    <row r="31" spans="1:17" ht="69" customHeight="1">
      <c r="B31" s="91" t="s">
        <v>98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ht="11.45" customHeight="1">
      <c r="B32" s="59" t="s">
        <v>126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25.5" customHeight="1">
      <c r="B33" s="59" t="s">
        <v>125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 customHeight="1">
      <c r="A34" s="57"/>
      <c r="B34" s="59" t="s">
        <v>124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1.1" customHeight="1">
      <c r="A35" s="4" t="s">
        <v>21</v>
      </c>
      <c r="B35" s="219" t="s">
        <v>22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</row>
    <row r="36" spans="1:17" ht="21.75" customHeight="1">
      <c r="A36" s="10"/>
      <c r="B36" s="196" t="s">
        <v>100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</row>
    <row r="38" spans="1:17" ht="11.1" customHeight="1" thickBot="1">
      <c r="A38" s="4" t="s">
        <v>23</v>
      </c>
      <c r="B38" s="4" t="s">
        <v>24</v>
      </c>
    </row>
    <row r="39" spans="1:17" ht="11.1" customHeight="1">
      <c r="A39" s="197" t="s">
        <v>25</v>
      </c>
      <c r="B39" s="197"/>
      <c r="C39" s="32" t="s">
        <v>26</v>
      </c>
      <c r="D39" s="32" t="s">
        <v>27</v>
      </c>
      <c r="E39" s="55" t="s">
        <v>28</v>
      </c>
      <c r="F39" s="56"/>
      <c r="G39" s="56"/>
      <c r="H39" s="56"/>
      <c r="I39" s="56"/>
      <c r="J39" s="56"/>
      <c r="K39" s="56"/>
      <c r="L39" s="206"/>
      <c r="M39" s="206"/>
      <c r="N39" s="206"/>
      <c r="O39" s="206"/>
      <c r="P39" s="206"/>
      <c r="Q39" s="207"/>
    </row>
    <row r="40" spans="1:17" ht="24.75" customHeight="1">
      <c r="A40" s="96"/>
      <c r="B40" s="97"/>
      <c r="C40" s="33">
        <v>1315041</v>
      </c>
      <c r="D40" s="58" t="s">
        <v>123</v>
      </c>
      <c r="E40" s="93" t="s">
        <v>129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</row>
    <row r="42" spans="1:17" ht="11.1" customHeight="1">
      <c r="A42" s="4" t="s">
        <v>29</v>
      </c>
      <c r="Q42" s="4" t="s">
        <v>30</v>
      </c>
    </row>
    <row r="43" spans="1:17" ht="11.1" customHeight="1">
      <c r="A43" s="198" t="s">
        <v>25</v>
      </c>
      <c r="B43" s="198"/>
      <c r="C43" s="199" t="s">
        <v>26</v>
      </c>
      <c r="D43" s="199" t="s">
        <v>27</v>
      </c>
      <c r="E43" s="201" t="s">
        <v>31</v>
      </c>
      <c r="F43" s="201"/>
      <c r="G43" s="201"/>
      <c r="H43" s="201"/>
      <c r="I43" s="201"/>
      <c r="J43" s="201"/>
      <c r="K43" s="201"/>
      <c r="L43" s="122" t="s">
        <v>32</v>
      </c>
      <c r="M43" s="122"/>
      <c r="N43" s="122" t="s">
        <v>33</v>
      </c>
      <c r="O43" s="122"/>
      <c r="P43" s="204" t="s">
        <v>34</v>
      </c>
      <c r="Q43" s="204"/>
    </row>
    <row r="44" spans="1:17" ht="11.1" customHeight="1">
      <c r="A44" s="120"/>
      <c r="B44" s="126"/>
      <c r="C44" s="200"/>
      <c r="D44" s="200"/>
      <c r="E44" s="202"/>
      <c r="F44" s="203"/>
      <c r="G44" s="203"/>
      <c r="H44" s="203"/>
      <c r="I44" s="203"/>
      <c r="J44" s="203"/>
      <c r="K44" s="203"/>
      <c r="L44" s="125"/>
      <c r="M44" s="121"/>
      <c r="N44" s="125"/>
      <c r="O44" s="121"/>
      <c r="P44" s="200"/>
      <c r="Q44" s="205"/>
    </row>
    <row r="45" spans="1:17" ht="11.1" customHeight="1">
      <c r="A45" s="100">
        <v>1</v>
      </c>
      <c r="B45" s="100"/>
      <c r="C45" s="11">
        <v>2</v>
      </c>
      <c r="D45" s="11">
        <v>3</v>
      </c>
      <c r="E45" s="187">
        <v>4</v>
      </c>
      <c r="F45" s="187"/>
      <c r="G45" s="187"/>
      <c r="H45" s="187"/>
      <c r="I45" s="187"/>
      <c r="J45" s="187"/>
      <c r="K45" s="187"/>
      <c r="L45" s="187">
        <v>5</v>
      </c>
      <c r="M45" s="187"/>
      <c r="N45" s="187">
        <v>6</v>
      </c>
      <c r="O45" s="187"/>
      <c r="P45" s="104">
        <v>7</v>
      </c>
      <c r="Q45" s="104"/>
    </row>
    <row r="46" spans="1:17" ht="33" customHeight="1">
      <c r="A46" s="191">
        <v>1</v>
      </c>
      <c r="B46" s="191"/>
      <c r="C46" s="12">
        <v>1315041</v>
      </c>
      <c r="D46" s="13">
        <v>810</v>
      </c>
      <c r="E46" s="114" t="s">
        <v>35</v>
      </c>
      <c r="F46" s="114"/>
      <c r="G46" s="114"/>
      <c r="H46" s="114"/>
      <c r="I46" s="114"/>
      <c r="J46" s="114"/>
      <c r="K46" s="114"/>
      <c r="L46" s="192">
        <v>9070.5</v>
      </c>
      <c r="M46" s="192"/>
      <c r="N46" s="192">
        <v>508.79599999999999</v>
      </c>
      <c r="O46" s="192"/>
      <c r="P46" s="194">
        <f>L46+N46</f>
        <v>9579.2960000000003</v>
      </c>
      <c r="Q46" s="194"/>
    </row>
    <row r="47" spans="1:17" ht="11.1" customHeight="1">
      <c r="A47" s="191">
        <v>2</v>
      </c>
      <c r="B47" s="191"/>
      <c r="C47" s="12">
        <v>1315041</v>
      </c>
      <c r="D47" s="13">
        <v>810</v>
      </c>
      <c r="E47" s="114" t="s">
        <v>36</v>
      </c>
      <c r="F47" s="114"/>
      <c r="G47" s="114"/>
      <c r="H47" s="114"/>
      <c r="I47" s="114"/>
      <c r="J47" s="114"/>
      <c r="K47" s="114"/>
      <c r="L47" s="193"/>
      <c r="M47" s="193"/>
      <c r="N47" s="192">
        <v>6434.7049999999999</v>
      </c>
      <c r="O47" s="192"/>
      <c r="P47" s="194">
        <f t="shared" ref="P47:P49" si="0">L47+N47</f>
        <v>6434.7049999999999</v>
      </c>
      <c r="Q47" s="194"/>
    </row>
    <row r="48" spans="1:17" ht="12.75" customHeight="1">
      <c r="A48" s="191">
        <v>3</v>
      </c>
      <c r="B48" s="191"/>
      <c r="C48" s="12">
        <v>1315041</v>
      </c>
      <c r="D48" s="13">
        <v>810</v>
      </c>
      <c r="E48" s="114" t="s">
        <v>97</v>
      </c>
      <c r="F48" s="115"/>
      <c r="G48" s="115"/>
      <c r="H48" s="115"/>
      <c r="I48" s="115"/>
      <c r="J48" s="115"/>
      <c r="K48" s="116"/>
      <c r="L48" s="193"/>
      <c r="M48" s="193"/>
      <c r="N48" s="192">
        <f>70+25</f>
        <v>95</v>
      </c>
      <c r="O48" s="192"/>
      <c r="P48" s="194">
        <f t="shared" si="0"/>
        <v>95</v>
      </c>
      <c r="Q48" s="194"/>
    </row>
    <row r="49" spans="1:17" ht="11.1" customHeight="1">
      <c r="A49" s="191">
        <v>4</v>
      </c>
      <c r="B49" s="191"/>
      <c r="C49" s="12">
        <v>1315041</v>
      </c>
      <c r="D49" s="13">
        <v>810</v>
      </c>
      <c r="E49" s="114" t="s">
        <v>37</v>
      </c>
      <c r="F49" s="114"/>
      <c r="G49" s="114"/>
      <c r="H49" s="114"/>
      <c r="I49" s="114"/>
      <c r="J49" s="114"/>
      <c r="K49" s="114"/>
      <c r="L49" s="192">
        <v>257.358</v>
      </c>
      <c r="M49" s="192"/>
      <c r="N49" s="193"/>
      <c r="O49" s="193"/>
      <c r="P49" s="194">
        <f t="shared" si="0"/>
        <v>257.358</v>
      </c>
      <c r="Q49" s="194"/>
    </row>
    <row r="50" spans="1:17" ht="11.1" customHeight="1">
      <c r="A50" s="161" t="s">
        <v>38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3"/>
      <c r="L50" s="195">
        <f>L46+L47+L48+L49</f>
        <v>9327.8580000000002</v>
      </c>
      <c r="M50" s="195"/>
      <c r="N50" s="195">
        <f>N46+N47+N48+N49</f>
        <v>7038.5010000000002</v>
      </c>
      <c r="O50" s="195"/>
      <c r="P50" s="195">
        <f t="shared" ref="P50" si="1">P46+P47+P48+P49</f>
        <v>16366.359</v>
      </c>
      <c r="Q50" s="195"/>
    </row>
    <row r="52" spans="1:17" ht="11.1" customHeight="1" thickBot="1">
      <c r="A52" s="4" t="s">
        <v>39</v>
      </c>
      <c r="Q52" s="4" t="s">
        <v>30</v>
      </c>
    </row>
    <row r="53" spans="1:17" ht="21.95" customHeight="1" thickBot="1">
      <c r="A53" s="180" t="s">
        <v>122</v>
      </c>
      <c r="B53" s="181"/>
      <c r="C53" s="181"/>
      <c r="D53" s="181"/>
      <c r="E53" s="181"/>
      <c r="F53" s="181"/>
      <c r="G53" s="181"/>
      <c r="H53" s="181"/>
      <c r="I53" s="181"/>
      <c r="J53" s="182"/>
      <c r="K53" s="15" t="s">
        <v>26</v>
      </c>
      <c r="L53" s="129" t="s">
        <v>32</v>
      </c>
      <c r="M53" s="129"/>
      <c r="N53" s="129" t="s">
        <v>33</v>
      </c>
      <c r="O53" s="129"/>
      <c r="P53" s="183" t="s">
        <v>34</v>
      </c>
      <c r="Q53" s="183"/>
    </row>
    <row r="54" spans="1:17" ht="11.1" customHeight="1" thickBot="1">
      <c r="A54" s="184">
        <v>1</v>
      </c>
      <c r="B54" s="185"/>
      <c r="C54" s="185"/>
      <c r="D54" s="185"/>
      <c r="E54" s="185"/>
      <c r="F54" s="185"/>
      <c r="G54" s="185"/>
      <c r="H54" s="185"/>
      <c r="I54" s="185"/>
      <c r="J54" s="186"/>
      <c r="K54" s="11">
        <v>2</v>
      </c>
      <c r="L54" s="187">
        <v>3</v>
      </c>
      <c r="M54" s="187"/>
      <c r="N54" s="187">
        <v>4</v>
      </c>
      <c r="O54" s="187"/>
      <c r="P54" s="104">
        <v>5</v>
      </c>
      <c r="Q54" s="104"/>
    </row>
    <row r="55" spans="1:17" ht="11.1" customHeight="1">
      <c r="A55" s="188" t="s">
        <v>40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64">
        <f>L56</f>
        <v>0</v>
      </c>
      <c r="M55" s="164"/>
      <c r="N55" s="164">
        <f t="shared" ref="N55" si="2">N56</f>
        <v>0</v>
      </c>
      <c r="O55" s="164"/>
      <c r="P55" s="164">
        <f t="shared" ref="P55" si="3">P56</f>
        <v>0</v>
      </c>
      <c r="Q55" s="164"/>
    </row>
    <row r="56" spans="1:17" ht="11.1" customHeight="1">
      <c r="A56" s="114"/>
      <c r="B56" s="115"/>
      <c r="C56" s="115"/>
      <c r="D56" s="115"/>
      <c r="E56" s="115"/>
      <c r="F56" s="115"/>
      <c r="G56" s="115"/>
      <c r="H56" s="115"/>
      <c r="I56" s="115"/>
      <c r="J56" s="116"/>
      <c r="K56" s="16"/>
      <c r="L56" s="160"/>
      <c r="M56" s="160"/>
      <c r="N56" s="160"/>
      <c r="O56" s="160"/>
      <c r="P56" s="160"/>
      <c r="Q56" s="160"/>
    </row>
    <row r="57" spans="1:17" ht="11.1" customHeight="1">
      <c r="A57" s="161" t="s">
        <v>38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3"/>
      <c r="L57" s="164">
        <f>L56</f>
        <v>0</v>
      </c>
      <c r="M57" s="164"/>
      <c r="N57" s="164">
        <f t="shared" ref="N57" si="4">N56</f>
        <v>0</v>
      </c>
      <c r="O57" s="164"/>
      <c r="P57" s="164">
        <f t="shared" ref="P57" si="5">P56</f>
        <v>0</v>
      </c>
      <c r="Q57" s="164"/>
    </row>
    <row r="59" spans="1:17" ht="11.1" customHeight="1" thickBot="1">
      <c r="A59" s="4" t="s">
        <v>41</v>
      </c>
    </row>
    <row r="60" spans="1:17" ht="12" customHeight="1">
      <c r="A60" s="165" t="s">
        <v>25</v>
      </c>
      <c r="B60" s="165"/>
      <c r="C60" s="168" t="s">
        <v>26</v>
      </c>
      <c r="D60" s="170" t="s">
        <v>42</v>
      </c>
      <c r="E60" s="171"/>
      <c r="F60" s="171"/>
      <c r="G60" s="171"/>
      <c r="H60" s="171"/>
      <c r="I60" s="171"/>
      <c r="J60" s="171"/>
      <c r="K60" s="172"/>
      <c r="L60" s="175" t="s">
        <v>43</v>
      </c>
      <c r="M60" s="175" t="s">
        <v>44</v>
      </c>
      <c r="N60" s="175"/>
      <c r="O60" s="175"/>
      <c r="P60" s="177" t="s">
        <v>45</v>
      </c>
      <c r="Q60" s="177"/>
    </row>
    <row r="61" spans="1:17" ht="12" customHeight="1" thickBot="1">
      <c r="A61" s="166"/>
      <c r="B61" s="167"/>
      <c r="C61" s="169"/>
      <c r="D61" s="173"/>
      <c r="E61" s="174"/>
      <c r="F61" s="174"/>
      <c r="G61" s="174"/>
      <c r="H61" s="174"/>
      <c r="I61" s="174"/>
      <c r="J61" s="174"/>
      <c r="K61" s="167"/>
      <c r="L61" s="176"/>
      <c r="M61" s="173"/>
      <c r="N61" s="174"/>
      <c r="O61" s="167"/>
      <c r="P61" s="178"/>
      <c r="Q61" s="179"/>
    </row>
    <row r="62" spans="1:17" ht="11.1" customHeight="1" thickBot="1">
      <c r="A62" s="100">
        <v>1</v>
      </c>
      <c r="B62" s="100"/>
      <c r="C62" s="11">
        <v>2</v>
      </c>
      <c r="D62" s="101">
        <v>3</v>
      </c>
      <c r="E62" s="102"/>
      <c r="F62" s="102"/>
      <c r="G62" s="102"/>
      <c r="H62" s="102"/>
      <c r="I62" s="102"/>
      <c r="J62" s="102"/>
      <c r="K62" s="103"/>
      <c r="L62" s="11">
        <v>4</v>
      </c>
      <c r="M62" s="101">
        <v>5</v>
      </c>
      <c r="N62" s="101"/>
      <c r="O62" s="101"/>
      <c r="P62" s="104">
        <v>6</v>
      </c>
      <c r="Q62" s="104"/>
    </row>
    <row r="63" spans="1:17" ht="21.95" customHeight="1">
      <c r="A63" s="138">
        <v>1</v>
      </c>
      <c r="B63" s="138"/>
      <c r="C63" s="18">
        <v>1315041</v>
      </c>
      <c r="D63" s="155" t="s">
        <v>35</v>
      </c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7"/>
    </row>
    <row r="64" spans="1:17" ht="11.1" customHeight="1">
      <c r="A64" s="111" t="s">
        <v>46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3"/>
    </row>
    <row r="65" spans="1:18" s="38" customFormat="1" ht="15.75" customHeight="1">
      <c r="A65" s="36">
        <v>1</v>
      </c>
      <c r="B65" s="37"/>
      <c r="C65" s="41">
        <v>1315041</v>
      </c>
      <c r="D65" s="69" t="s">
        <v>47</v>
      </c>
      <c r="E65" s="70"/>
      <c r="F65" s="70"/>
      <c r="G65" s="70"/>
      <c r="H65" s="70"/>
      <c r="I65" s="70"/>
      <c r="J65" s="70"/>
      <c r="K65" s="71"/>
      <c r="L65" s="42" t="s">
        <v>48</v>
      </c>
      <c r="M65" s="158" t="s">
        <v>49</v>
      </c>
      <c r="N65" s="158"/>
      <c r="O65" s="158"/>
      <c r="P65" s="159">
        <v>2</v>
      </c>
      <c r="Q65" s="159"/>
      <c r="R65" s="54"/>
    </row>
    <row r="66" spans="1:18" s="38" customFormat="1" ht="27.75" customHeight="1">
      <c r="A66" s="39">
        <v>2</v>
      </c>
      <c r="B66" s="40"/>
      <c r="C66" s="41">
        <v>1315041</v>
      </c>
      <c r="D66" s="69" t="s">
        <v>101</v>
      </c>
      <c r="E66" s="70"/>
      <c r="F66" s="70"/>
      <c r="G66" s="70"/>
      <c r="H66" s="70"/>
      <c r="I66" s="70"/>
      <c r="J66" s="70"/>
      <c r="K66" s="71"/>
      <c r="L66" s="42" t="s">
        <v>48</v>
      </c>
      <c r="M66" s="81" t="s">
        <v>49</v>
      </c>
      <c r="N66" s="82"/>
      <c r="O66" s="83"/>
      <c r="P66" s="87">
        <v>2</v>
      </c>
      <c r="Q66" s="88"/>
      <c r="R66" s="54"/>
    </row>
    <row r="67" spans="1:18" s="38" customFormat="1" ht="24.75" customHeight="1">
      <c r="A67" s="39">
        <v>3</v>
      </c>
      <c r="B67" s="40"/>
      <c r="C67" s="41">
        <v>1315041</v>
      </c>
      <c r="D67" s="69" t="s">
        <v>102</v>
      </c>
      <c r="E67" s="70"/>
      <c r="F67" s="70"/>
      <c r="G67" s="70"/>
      <c r="H67" s="70"/>
      <c r="I67" s="70"/>
      <c r="J67" s="70"/>
      <c r="K67" s="71"/>
      <c r="L67" s="42" t="s">
        <v>48</v>
      </c>
      <c r="M67" s="84" t="s">
        <v>49</v>
      </c>
      <c r="N67" s="85"/>
      <c r="O67" s="86"/>
      <c r="P67" s="87">
        <v>1</v>
      </c>
      <c r="Q67" s="88"/>
      <c r="R67" s="54"/>
    </row>
    <row r="68" spans="1:18" s="38" customFormat="1" ht="24.75" customHeight="1">
      <c r="A68" s="39">
        <v>4</v>
      </c>
      <c r="B68" s="40"/>
      <c r="C68" s="41">
        <v>1315041</v>
      </c>
      <c r="D68" s="69" t="s">
        <v>103</v>
      </c>
      <c r="E68" s="70"/>
      <c r="F68" s="70"/>
      <c r="G68" s="70"/>
      <c r="H68" s="70"/>
      <c r="I68" s="70"/>
      <c r="J68" s="70"/>
      <c r="K68" s="71"/>
      <c r="L68" s="42" t="s">
        <v>65</v>
      </c>
      <c r="M68" s="84" t="s">
        <v>49</v>
      </c>
      <c r="N68" s="89"/>
      <c r="O68" s="90"/>
      <c r="P68" s="87">
        <v>16.8</v>
      </c>
      <c r="Q68" s="88"/>
      <c r="R68" s="54"/>
    </row>
    <row r="69" spans="1:18" s="38" customFormat="1" ht="24.75" customHeight="1">
      <c r="A69" s="39">
        <v>5</v>
      </c>
      <c r="B69" s="40"/>
      <c r="C69" s="41">
        <v>1315041</v>
      </c>
      <c r="D69" s="69" t="s">
        <v>104</v>
      </c>
      <c r="E69" s="70"/>
      <c r="F69" s="70"/>
      <c r="G69" s="70"/>
      <c r="H69" s="70"/>
      <c r="I69" s="70"/>
      <c r="J69" s="70"/>
      <c r="K69" s="71"/>
      <c r="L69" s="42" t="s">
        <v>105</v>
      </c>
      <c r="M69" s="84" t="s">
        <v>49</v>
      </c>
      <c r="N69" s="89"/>
      <c r="O69" s="90"/>
      <c r="P69" s="87">
        <f>N47</f>
        <v>6434.7049999999999</v>
      </c>
      <c r="Q69" s="88"/>
      <c r="R69" s="54"/>
    </row>
    <row r="70" spans="1:18" ht="15" customHeight="1">
      <c r="A70" s="19">
        <v>7</v>
      </c>
      <c r="B70" s="20"/>
      <c r="C70" s="12">
        <v>1315041</v>
      </c>
      <c r="D70" s="66" t="s">
        <v>50</v>
      </c>
      <c r="E70" s="72"/>
      <c r="F70" s="72"/>
      <c r="G70" s="72"/>
      <c r="H70" s="72"/>
      <c r="I70" s="72"/>
      <c r="J70" s="72"/>
      <c r="K70" s="73"/>
      <c r="L70" s="21" t="s">
        <v>51</v>
      </c>
      <c r="M70" s="117" t="s">
        <v>52</v>
      </c>
      <c r="N70" s="117"/>
      <c r="O70" s="117"/>
      <c r="P70" s="118">
        <v>106</v>
      </c>
      <c r="Q70" s="118"/>
    </row>
    <row r="71" spans="1:18" ht="11.1" hidden="1" customHeight="1">
      <c r="A71" s="19">
        <v>3</v>
      </c>
      <c r="B71" s="20"/>
      <c r="C71" s="12">
        <v>1315041</v>
      </c>
      <c r="D71" s="114" t="s">
        <v>53</v>
      </c>
      <c r="E71" s="115"/>
      <c r="F71" s="115"/>
      <c r="G71" s="115"/>
      <c r="H71" s="115"/>
      <c r="I71" s="115"/>
      <c r="J71" s="115"/>
      <c r="K71" s="116"/>
      <c r="L71" s="21" t="s">
        <v>54</v>
      </c>
      <c r="M71" s="117" t="s">
        <v>49</v>
      </c>
      <c r="N71" s="117"/>
      <c r="O71" s="117"/>
      <c r="P71" s="118">
        <v>4528.8289999999997</v>
      </c>
      <c r="Q71" s="118"/>
    </row>
    <row r="72" spans="1:18" ht="21.95" hidden="1" customHeight="1">
      <c r="A72" s="19">
        <v>4</v>
      </c>
      <c r="B72" s="20"/>
      <c r="C72" s="12">
        <v>1315041</v>
      </c>
      <c r="D72" s="114" t="s">
        <v>55</v>
      </c>
      <c r="E72" s="115"/>
      <c r="F72" s="115"/>
      <c r="G72" s="115"/>
      <c r="H72" s="115"/>
      <c r="I72" s="115"/>
      <c r="J72" s="115"/>
      <c r="K72" s="116"/>
      <c r="L72" s="21" t="s">
        <v>54</v>
      </c>
      <c r="M72" s="117" t="s">
        <v>49</v>
      </c>
      <c r="N72" s="117"/>
      <c r="O72" s="117"/>
      <c r="P72" s="118">
        <v>5307.8249999999998</v>
      </c>
      <c r="Q72" s="118"/>
    </row>
    <row r="73" spans="1:18" ht="11.1" customHeight="1">
      <c r="A73" s="111" t="s">
        <v>56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</row>
    <row r="74" spans="1:18" ht="24.75" customHeight="1">
      <c r="A74" s="43">
        <v>1</v>
      </c>
      <c r="B74" s="35"/>
      <c r="C74" s="45">
        <v>1315041</v>
      </c>
      <c r="D74" s="152" t="s">
        <v>106</v>
      </c>
      <c r="E74" s="153"/>
      <c r="F74" s="153"/>
      <c r="G74" s="153"/>
      <c r="H74" s="153"/>
      <c r="I74" s="153"/>
      <c r="J74" s="153"/>
      <c r="K74" s="154"/>
      <c r="L74" s="45" t="s">
        <v>107</v>
      </c>
      <c r="M74" s="117" t="s">
        <v>49</v>
      </c>
      <c r="N74" s="117"/>
      <c r="O74" s="117"/>
      <c r="P74" s="150">
        <v>2685.8</v>
      </c>
      <c r="Q74" s="151"/>
    </row>
    <row r="75" spans="1:18" ht="27" customHeight="1">
      <c r="A75" s="43">
        <v>2</v>
      </c>
      <c r="B75" s="35"/>
      <c r="C75" s="45">
        <v>1315041</v>
      </c>
      <c r="D75" s="147" t="s">
        <v>108</v>
      </c>
      <c r="E75" s="148"/>
      <c r="F75" s="148"/>
      <c r="G75" s="148"/>
      <c r="H75" s="148"/>
      <c r="I75" s="148"/>
      <c r="J75" s="148"/>
      <c r="K75" s="149"/>
      <c r="L75" s="45" t="s">
        <v>48</v>
      </c>
      <c r="M75" s="117" t="s">
        <v>49</v>
      </c>
      <c r="N75" s="117"/>
      <c r="O75" s="117"/>
      <c r="P75" s="150">
        <v>6</v>
      </c>
      <c r="Q75" s="151"/>
    </row>
    <row r="76" spans="1:18" ht="23.25" customHeight="1">
      <c r="A76" s="43">
        <v>3</v>
      </c>
      <c r="B76" s="35"/>
      <c r="C76" s="45">
        <v>1315041</v>
      </c>
      <c r="D76" s="147" t="s">
        <v>57</v>
      </c>
      <c r="E76" s="148"/>
      <c r="F76" s="148"/>
      <c r="G76" s="148"/>
      <c r="H76" s="148"/>
      <c r="I76" s="148"/>
      <c r="J76" s="148"/>
      <c r="K76" s="149"/>
      <c r="L76" s="45" t="s">
        <v>48</v>
      </c>
      <c r="M76" s="117" t="s">
        <v>49</v>
      </c>
      <c r="N76" s="117"/>
      <c r="O76" s="117"/>
      <c r="P76" s="150">
        <v>20</v>
      </c>
      <c r="Q76" s="151"/>
      <c r="R76" s="50"/>
    </row>
    <row r="77" spans="1:18" ht="18.75" customHeight="1">
      <c r="A77" s="43">
        <v>4</v>
      </c>
      <c r="B77" s="35"/>
      <c r="C77" s="45">
        <v>1315041</v>
      </c>
      <c r="D77" s="147" t="s">
        <v>109</v>
      </c>
      <c r="E77" s="148"/>
      <c r="F77" s="148"/>
      <c r="G77" s="148"/>
      <c r="H77" s="148"/>
      <c r="I77" s="148"/>
      <c r="J77" s="148"/>
      <c r="K77" s="149"/>
      <c r="L77" s="45" t="s">
        <v>48</v>
      </c>
      <c r="M77" s="117" t="s">
        <v>49</v>
      </c>
      <c r="N77" s="117"/>
      <c r="O77" s="117"/>
      <c r="P77" s="150">
        <v>6</v>
      </c>
      <c r="Q77" s="151"/>
      <c r="R77" s="50"/>
    </row>
    <row r="78" spans="1:18" ht="21.95" customHeight="1">
      <c r="A78" s="44">
        <v>5</v>
      </c>
      <c r="B78" s="51"/>
      <c r="C78" s="46">
        <v>1315041</v>
      </c>
      <c r="D78" s="66" t="s">
        <v>110</v>
      </c>
      <c r="E78" s="72"/>
      <c r="F78" s="72"/>
      <c r="G78" s="72"/>
      <c r="H78" s="72"/>
      <c r="I78" s="72"/>
      <c r="J78" s="72"/>
      <c r="K78" s="73"/>
      <c r="L78" s="47" t="s">
        <v>48</v>
      </c>
      <c r="M78" s="66" t="s">
        <v>49</v>
      </c>
      <c r="N78" s="66"/>
      <c r="O78" s="66"/>
      <c r="P78" s="74">
        <v>55</v>
      </c>
      <c r="Q78" s="74"/>
      <c r="R78" s="50"/>
    </row>
    <row r="79" spans="1:18" ht="11.1" customHeight="1">
      <c r="A79" s="75" t="s">
        <v>58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7"/>
    </row>
    <row r="80" spans="1:18" ht="18.75" customHeight="1">
      <c r="A80" s="52">
        <v>1</v>
      </c>
      <c r="B80" s="51"/>
      <c r="C80" s="46">
        <v>1315041</v>
      </c>
      <c r="D80" s="60" t="s">
        <v>59</v>
      </c>
      <c r="E80" s="61"/>
      <c r="F80" s="61"/>
      <c r="G80" s="61"/>
      <c r="H80" s="61"/>
      <c r="I80" s="61"/>
      <c r="J80" s="61"/>
      <c r="K80" s="62"/>
      <c r="L80" s="47" t="s">
        <v>112</v>
      </c>
      <c r="M80" s="66" t="s">
        <v>60</v>
      </c>
      <c r="N80" s="66"/>
      <c r="O80" s="66"/>
      <c r="P80" s="74">
        <f>P46/P65</f>
        <v>4789.6480000000001</v>
      </c>
      <c r="Q80" s="74"/>
    </row>
    <row r="81" spans="1:18" ht="24.75" customHeight="1">
      <c r="A81" s="52">
        <v>2</v>
      </c>
      <c r="B81" s="51"/>
      <c r="C81" s="46">
        <v>1315041</v>
      </c>
      <c r="D81" s="60" t="s">
        <v>111</v>
      </c>
      <c r="E81" s="61"/>
      <c r="F81" s="61"/>
      <c r="G81" s="61"/>
      <c r="H81" s="61"/>
      <c r="I81" s="61"/>
      <c r="J81" s="61"/>
      <c r="K81" s="62"/>
      <c r="L81" s="47" t="s">
        <v>62</v>
      </c>
      <c r="M81" s="66" t="s">
        <v>60</v>
      </c>
      <c r="N81" s="66"/>
      <c r="O81" s="66"/>
      <c r="P81" s="67">
        <f>P69/P74*1000</f>
        <v>2395.8243353935509</v>
      </c>
      <c r="Q81" s="68"/>
    </row>
    <row r="82" spans="1:18" ht="21.75" customHeight="1">
      <c r="A82" s="52">
        <v>3</v>
      </c>
      <c r="B82" s="51"/>
      <c r="C82" s="46">
        <v>1315041</v>
      </c>
      <c r="D82" s="60" t="s">
        <v>113</v>
      </c>
      <c r="E82" s="61"/>
      <c r="F82" s="61"/>
      <c r="G82" s="61"/>
      <c r="H82" s="61"/>
      <c r="I82" s="61"/>
      <c r="J82" s="61"/>
      <c r="K82" s="62"/>
      <c r="L82" s="47" t="s">
        <v>112</v>
      </c>
      <c r="M82" s="66" t="s">
        <v>60</v>
      </c>
      <c r="N82" s="66"/>
      <c r="O82" s="66"/>
      <c r="P82" s="67">
        <f>454298/6</f>
        <v>75716.333333333328</v>
      </c>
      <c r="Q82" s="68"/>
      <c r="R82" s="50"/>
    </row>
    <row r="83" spans="1:18" ht="22.5" customHeight="1">
      <c r="A83" s="52">
        <v>4</v>
      </c>
      <c r="B83" s="51"/>
      <c r="C83" s="46">
        <v>1315041</v>
      </c>
      <c r="D83" s="60" t="s">
        <v>114</v>
      </c>
      <c r="E83" s="61"/>
      <c r="F83" s="61"/>
      <c r="G83" s="61"/>
      <c r="H83" s="61"/>
      <c r="I83" s="61"/>
      <c r="J83" s="61"/>
      <c r="K83" s="62"/>
      <c r="L83" s="47" t="s">
        <v>112</v>
      </c>
      <c r="M83" s="66" t="s">
        <v>60</v>
      </c>
      <c r="N83" s="66"/>
      <c r="O83" s="66"/>
      <c r="P83" s="67">
        <f>5307825/P70/12</f>
        <v>4172.8183962264147</v>
      </c>
      <c r="Q83" s="68"/>
    </row>
    <row r="84" spans="1:18" ht="26.25" customHeight="1">
      <c r="A84" s="52">
        <v>5</v>
      </c>
      <c r="B84" s="51"/>
      <c r="C84" s="46">
        <v>1315041</v>
      </c>
      <c r="D84" s="60" t="s">
        <v>115</v>
      </c>
      <c r="E84" s="61"/>
      <c r="F84" s="61"/>
      <c r="G84" s="61"/>
      <c r="H84" s="61"/>
      <c r="I84" s="61"/>
      <c r="J84" s="61"/>
      <c r="K84" s="62"/>
      <c r="L84" s="47" t="s">
        <v>112</v>
      </c>
      <c r="M84" s="66" t="s">
        <v>60</v>
      </c>
      <c r="N84" s="66"/>
      <c r="O84" s="66"/>
      <c r="P84" s="67">
        <f>108571/6</f>
        <v>18095.166666666668</v>
      </c>
      <c r="Q84" s="68"/>
    </row>
    <row r="85" spans="1:18" ht="27.75" customHeight="1">
      <c r="A85" s="52">
        <v>6</v>
      </c>
      <c r="B85" s="51"/>
      <c r="C85" s="46">
        <v>1315041</v>
      </c>
      <c r="D85" s="60" t="s">
        <v>116</v>
      </c>
      <c r="E85" s="61"/>
      <c r="F85" s="61"/>
      <c r="G85" s="61"/>
      <c r="H85" s="61"/>
      <c r="I85" s="61"/>
      <c r="J85" s="61"/>
      <c r="K85" s="62"/>
      <c r="L85" s="47" t="s">
        <v>112</v>
      </c>
      <c r="M85" s="66" t="s">
        <v>60</v>
      </c>
      <c r="N85" s="66"/>
      <c r="O85" s="66"/>
      <c r="P85" s="67">
        <f>16000/P78</f>
        <v>290.90909090909093</v>
      </c>
      <c r="Q85" s="68"/>
    </row>
    <row r="86" spans="1:18" ht="27" hidden="1" customHeight="1">
      <c r="A86" s="52">
        <v>7</v>
      </c>
      <c r="B86" s="51"/>
      <c r="C86" s="46">
        <v>1315041</v>
      </c>
      <c r="D86" s="63"/>
      <c r="E86" s="64"/>
      <c r="F86" s="64"/>
      <c r="G86" s="64"/>
      <c r="H86" s="64"/>
      <c r="I86" s="64"/>
      <c r="J86" s="64"/>
      <c r="K86" s="65"/>
      <c r="L86" s="47"/>
      <c r="M86" s="63"/>
      <c r="N86" s="64"/>
      <c r="O86" s="65"/>
      <c r="P86" s="67"/>
      <c r="Q86" s="68"/>
    </row>
    <row r="87" spans="1:18" ht="37.5" hidden="1" customHeight="1">
      <c r="A87" s="52">
        <v>8</v>
      </c>
      <c r="B87" s="51"/>
      <c r="C87" s="46">
        <v>1315041</v>
      </c>
      <c r="D87" s="63"/>
      <c r="E87" s="64"/>
      <c r="F87" s="64"/>
      <c r="G87" s="64"/>
      <c r="H87" s="64"/>
      <c r="I87" s="64"/>
      <c r="J87" s="64"/>
      <c r="K87" s="65"/>
      <c r="L87" s="47"/>
      <c r="M87" s="63"/>
      <c r="N87" s="64"/>
      <c r="O87" s="65"/>
      <c r="P87" s="67"/>
      <c r="Q87" s="68"/>
    </row>
    <row r="88" spans="1:18" ht="21.95" hidden="1" customHeight="1">
      <c r="A88" s="52">
        <v>9</v>
      </c>
      <c r="B88" s="51"/>
      <c r="C88" s="46">
        <v>1315041</v>
      </c>
      <c r="D88" s="66" t="s">
        <v>61</v>
      </c>
      <c r="E88" s="72"/>
      <c r="F88" s="72"/>
      <c r="G88" s="72"/>
      <c r="H88" s="72"/>
      <c r="I88" s="72"/>
      <c r="J88" s="72"/>
      <c r="K88" s="73"/>
      <c r="L88" s="47" t="s">
        <v>62</v>
      </c>
      <c r="M88" s="66" t="s">
        <v>60</v>
      </c>
      <c r="N88" s="66"/>
      <c r="O88" s="66"/>
      <c r="P88" s="74">
        <v>3685.989</v>
      </c>
      <c r="Q88" s="74"/>
    </row>
    <row r="89" spans="1:18" ht="11.1" customHeight="1">
      <c r="A89" s="75" t="s">
        <v>63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7"/>
    </row>
    <row r="90" spans="1:18" ht="33" hidden="1" customHeight="1">
      <c r="A90" s="52">
        <v>1</v>
      </c>
      <c r="B90" s="51"/>
      <c r="C90" s="53">
        <v>1315041</v>
      </c>
      <c r="D90" s="60" t="s">
        <v>64</v>
      </c>
      <c r="E90" s="61"/>
      <c r="F90" s="61"/>
      <c r="G90" s="61"/>
      <c r="H90" s="61"/>
      <c r="I90" s="61"/>
      <c r="J90" s="61"/>
      <c r="K90" s="62"/>
      <c r="L90" s="47" t="s">
        <v>65</v>
      </c>
      <c r="M90" s="66" t="s">
        <v>60</v>
      </c>
      <c r="N90" s="66"/>
      <c r="O90" s="66"/>
      <c r="P90" s="79"/>
      <c r="Q90" s="79"/>
    </row>
    <row r="91" spans="1:18" ht="33" customHeight="1">
      <c r="A91" s="52">
        <v>2</v>
      </c>
      <c r="B91" s="51"/>
      <c r="C91" s="53">
        <v>1315041</v>
      </c>
      <c r="D91" s="60" t="s">
        <v>117</v>
      </c>
      <c r="E91" s="61"/>
      <c r="F91" s="61"/>
      <c r="G91" s="61"/>
      <c r="H91" s="61"/>
      <c r="I91" s="61"/>
      <c r="J91" s="61"/>
      <c r="K91" s="78"/>
      <c r="L91" s="49" t="s">
        <v>48</v>
      </c>
      <c r="M91" s="66" t="s">
        <v>60</v>
      </c>
      <c r="N91" s="66"/>
      <c r="O91" s="66"/>
      <c r="P91" s="80">
        <v>2</v>
      </c>
      <c r="Q91" s="65"/>
    </row>
    <row r="92" spans="1:18" ht="33" customHeight="1">
      <c r="A92" s="52">
        <v>3</v>
      </c>
      <c r="B92" s="51"/>
      <c r="C92" s="53">
        <v>1315041</v>
      </c>
      <c r="D92" s="60" t="s">
        <v>118</v>
      </c>
      <c r="E92" s="61"/>
      <c r="F92" s="61"/>
      <c r="G92" s="61"/>
      <c r="H92" s="61"/>
      <c r="I92" s="61"/>
      <c r="J92" s="61"/>
      <c r="K92" s="78"/>
      <c r="L92" s="49" t="s">
        <v>65</v>
      </c>
      <c r="M92" s="66" t="s">
        <v>60</v>
      </c>
      <c r="N92" s="66"/>
      <c r="O92" s="66"/>
      <c r="P92" s="80">
        <v>2</v>
      </c>
      <c r="Q92" s="65"/>
    </row>
    <row r="93" spans="1:18" ht="33" customHeight="1">
      <c r="A93" s="19">
        <v>4</v>
      </c>
      <c r="B93" s="20"/>
      <c r="C93" s="34">
        <v>1315041</v>
      </c>
      <c r="D93" s="60" t="s">
        <v>119</v>
      </c>
      <c r="E93" s="61"/>
      <c r="F93" s="61"/>
      <c r="G93" s="61"/>
      <c r="H93" s="61"/>
      <c r="I93" s="61"/>
      <c r="J93" s="61"/>
      <c r="K93" s="78"/>
      <c r="L93" s="49" t="s">
        <v>65</v>
      </c>
      <c r="M93" s="117" t="s">
        <v>60</v>
      </c>
      <c r="N93" s="117"/>
      <c r="O93" s="117"/>
      <c r="P93" s="142">
        <v>100</v>
      </c>
      <c r="Q93" s="143"/>
    </row>
    <row r="94" spans="1:18" ht="33" customHeight="1">
      <c r="A94" s="19">
        <v>5</v>
      </c>
      <c r="B94" s="20"/>
      <c r="C94" s="34">
        <v>1315041</v>
      </c>
      <c r="D94" s="60" t="s">
        <v>120</v>
      </c>
      <c r="E94" s="61"/>
      <c r="F94" s="61"/>
      <c r="G94" s="61"/>
      <c r="H94" s="61"/>
      <c r="I94" s="61"/>
      <c r="J94" s="61"/>
      <c r="K94" s="78"/>
      <c r="L94" s="49" t="s">
        <v>65</v>
      </c>
      <c r="M94" s="117" t="s">
        <v>60</v>
      </c>
      <c r="N94" s="117"/>
      <c r="O94" s="117"/>
      <c r="P94" s="142">
        <v>0</v>
      </c>
      <c r="Q94" s="143"/>
    </row>
    <row r="95" spans="1:18" ht="33" hidden="1" customHeight="1">
      <c r="A95" s="19"/>
      <c r="B95" s="20"/>
      <c r="C95" s="34">
        <v>1315041</v>
      </c>
      <c r="D95" s="60"/>
      <c r="E95" s="61"/>
      <c r="F95" s="61"/>
      <c r="G95" s="61"/>
      <c r="H95" s="61"/>
      <c r="I95" s="61"/>
      <c r="J95" s="61"/>
      <c r="K95" s="78"/>
      <c r="L95" s="48"/>
      <c r="M95" s="117" t="s">
        <v>60</v>
      </c>
      <c r="N95" s="117"/>
      <c r="O95" s="117"/>
      <c r="P95" s="142"/>
      <c r="Q95" s="143"/>
    </row>
    <row r="96" spans="1:18" ht="33" customHeight="1">
      <c r="A96" s="19">
        <v>6</v>
      </c>
      <c r="B96" s="20"/>
      <c r="C96" s="34">
        <v>1315041</v>
      </c>
      <c r="D96" s="60" t="s">
        <v>121</v>
      </c>
      <c r="E96" s="61"/>
      <c r="F96" s="61"/>
      <c r="G96" s="61"/>
      <c r="H96" s="61"/>
      <c r="I96" s="61"/>
      <c r="J96" s="61"/>
      <c r="K96" s="78"/>
      <c r="L96" s="49" t="s">
        <v>65</v>
      </c>
      <c r="M96" s="117" t="s">
        <v>60</v>
      </c>
      <c r="N96" s="117"/>
      <c r="O96" s="117"/>
      <c r="P96" s="142">
        <v>4.8</v>
      </c>
      <c r="Q96" s="143"/>
    </row>
    <row r="97" spans="1:17" ht="33" hidden="1" customHeight="1">
      <c r="A97" s="19">
        <v>7</v>
      </c>
      <c r="B97" s="20"/>
      <c r="C97" s="34">
        <v>1315041</v>
      </c>
      <c r="D97" s="144"/>
      <c r="E97" s="145"/>
      <c r="F97" s="145"/>
      <c r="G97" s="145"/>
      <c r="H97" s="145"/>
      <c r="I97" s="145"/>
      <c r="J97" s="145"/>
      <c r="K97" s="146"/>
      <c r="L97" s="48"/>
      <c r="M97" s="117" t="s">
        <v>60</v>
      </c>
      <c r="N97" s="117"/>
      <c r="O97" s="117"/>
      <c r="P97" s="142"/>
      <c r="Q97" s="143"/>
    </row>
    <row r="98" spans="1:17" ht="11.1" customHeight="1">
      <c r="A98" s="138">
        <v>2</v>
      </c>
      <c r="B98" s="138"/>
      <c r="C98" s="18">
        <v>1315041</v>
      </c>
      <c r="D98" s="139" t="s">
        <v>37</v>
      </c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1"/>
    </row>
    <row r="99" spans="1:17" ht="11.1" customHeight="1">
      <c r="A99" s="111" t="s">
        <v>46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3"/>
    </row>
    <row r="100" spans="1:17" ht="11.1" customHeight="1">
      <c r="A100" s="19">
        <v>1</v>
      </c>
      <c r="B100" s="20"/>
      <c r="C100" s="12">
        <v>1315041</v>
      </c>
      <c r="D100" s="114" t="s">
        <v>66</v>
      </c>
      <c r="E100" s="115"/>
      <c r="F100" s="115"/>
      <c r="G100" s="115"/>
      <c r="H100" s="115"/>
      <c r="I100" s="115"/>
      <c r="J100" s="115"/>
      <c r="K100" s="116"/>
      <c r="L100" s="21" t="s">
        <v>54</v>
      </c>
      <c r="M100" s="117" t="s">
        <v>49</v>
      </c>
      <c r="N100" s="117"/>
      <c r="O100" s="117"/>
      <c r="P100" s="118">
        <f>P49</f>
        <v>257.358</v>
      </c>
      <c r="Q100" s="118"/>
    </row>
    <row r="101" spans="1:17" ht="11.1" customHeight="1">
      <c r="A101" s="111" t="s">
        <v>56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3"/>
    </row>
    <row r="102" spans="1:17" ht="11.1" customHeight="1">
      <c r="A102" s="19">
        <v>1</v>
      </c>
      <c r="B102" s="20"/>
      <c r="C102" s="12">
        <v>1315041</v>
      </c>
      <c r="D102" s="114" t="s">
        <v>67</v>
      </c>
      <c r="E102" s="115"/>
      <c r="F102" s="115"/>
      <c r="G102" s="115"/>
      <c r="H102" s="115"/>
      <c r="I102" s="115"/>
      <c r="J102" s="115"/>
      <c r="K102" s="116"/>
      <c r="L102" s="21" t="s">
        <v>48</v>
      </c>
      <c r="M102" s="117" t="s">
        <v>49</v>
      </c>
      <c r="N102" s="117"/>
      <c r="O102" s="117"/>
      <c r="P102" s="118">
        <v>5</v>
      </c>
      <c r="Q102" s="118"/>
    </row>
    <row r="103" spans="1:17" ht="11.1" customHeight="1">
      <c r="A103" s="111" t="s">
        <v>58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3"/>
    </row>
    <row r="104" spans="1:17" ht="11.1" customHeight="1">
      <c r="A104" s="19">
        <v>1</v>
      </c>
      <c r="B104" s="20"/>
      <c r="C104" s="12">
        <v>1315041</v>
      </c>
      <c r="D104" s="114" t="s">
        <v>68</v>
      </c>
      <c r="E104" s="115"/>
      <c r="F104" s="115"/>
      <c r="G104" s="115"/>
      <c r="H104" s="115"/>
      <c r="I104" s="115"/>
      <c r="J104" s="115"/>
      <c r="K104" s="116"/>
      <c r="L104" s="21" t="s">
        <v>62</v>
      </c>
      <c r="M104" s="117" t="s">
        <v>60</v>
      </c>
      <c r="N104" s="117"/>
      <c r="O104" s="117"/>
      <c r="P104" s="118">
        <f>P100/P102*1000</f>
        <v>51471.600000000006</v>
      </c>
      <c r="Q104" s="118"/>
    </row>
    <row r="105" spans="1:17" ht="11.1" customHeight="1">
      <c r="A105" s="111" t="s">
        <v>63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3"/>
    </row>
    <row r="106" spans="1:17" ht="21.95" customHeight="1">
      <c r="A106" s="19">
        <v>1</v>
      </c>
      <c r="B106" s="20"/>
      <c r="C106" s="12">
        <v>1315041</v>
      </c>
      <c r="D106" s="114" t="s">
        <v>69</v>
      </c>
      <c r="E106" s="115"/>
      <c r="F106" s="115"/>
      <c r="G106" s="115"/>
      <c r="H106" s="115"/>
      <c r="I106" s="115"/>
      <c r="J106" s="115"/>
      <c r="K106" s="116"/>
      <c r="L106" s="21" t="s">
        <v>54</v>
      </c>
      <c r="M106" s="117" t="s">
        <v>60</v>
      </c>
      <c r="N106" s="117"/>
      <c r="O106" s="117"/>
      <c r="P106" s="137"/>
      <c r="Q106" s="137"/>
    </row>
    <row r="107" spans="1:17" ht="11.1" customHeight="1">
      <c r="A107" s="138">
        <v>3</v>
      </c>
      <c r="B107" s="138"/>
      <c r="C107" s="18">
        <v>1315041</v>
      </c>
      <c r="D107" s="139" t="s">
        <v>36</v>
      </c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1"/>
    </row>
    <row r="108" spans="1:17" ht="11.1" customHeight="1">
      <c r="A108" s="111" t="s">
        <v>46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</row>
    <row r="109" spans="1:17" ht="11.1" customHeight="1">
      <c r="A109" s="19">
        <v>1</v>
      </c>
      <c r="B109" s="20"/>
      <c r="C109" s="12">
        <v>1315041</v>
      </c>
      <c r="D109" s="114" t="s">
        <v>70</v>
      </c>
      <c r="E109" s="115"/>
      <c r="F109" s="115"/>
      <c r="G109" s="115"/>
      <c r="H109" s="115"/>
      <c r="I109" s="115"/>
      <c r="J109" s="115"/>
      <c r="K109" s="116"/>
      <c r="L109" s="21" t="s">
        <v>54</v>
      </c>
      <c r="M109" s="117" t="s">
        <v>49</v>
      </c>
      <c r="N109" s="117"/>
      <c r="O109" s="117"/>
      <c r="P109" s="118">
        <f>P47</f>
        <v>6434.7049999999999</v>
      </c>
      <c r="Q109" s="118"/>
    </row>
    <row r="110" spans="1:17" ht="11.1" customHeight="1">
      <c r="A110" s="19">
        <v>2</v>
      </c>
      <c r="B110" s="20"/>
      <c r="C110" s="12">
        <v>1315041</v>
      </c>
      <c r="D110" s="114" t="s">
        <v>71</v>
      </c>
      <c r="E110" s="115"/>
      <c r="F110" s="115"/>
      <c r="G110" s="115"/>
      <c r="H110" s="115"/>
      <c r="I110" s="115"/>
      <c r="J110" s="115"/>
      <c r="K110" s="116"/>
      <c r="L110" s="21" t="s">
        <v>48</v>
      </c>
      <c r="M110" s="117" t="s">
        <v>49</v>
      </c>
      <c r="N110" s="117"/>
      <c r="O110" s="117"/>
      <c r="P110" s="118">
        <v>6</v>
      </c>
      <c r="Q110" s="118"/>
    </row>
    <row r="111" spans="1:17" ht="11.1" customHeight="1">
      <c r="A111" s="111" t="s">
        <v>56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3"/>
    </row>
    <row r="112" spans="1:17" ht="11.1" customHeight="1">
      <c r="A112" s="19">
        <v>1</v>
      </c>
      <c r="B112" s="20"/>
      <c r="C112" s="12">
        <v>1315041</v>
      </c>
      <c r="D112" s="114" t="s">
        <v>72</v>
      </c>
      <c r="E112" s="115"/>
      <c r="F112" s="115"/>
      <c r="G112" s="115"/>
      <c r="H112" s="115"/>
      <c r="I112" s="115"/>
      <c r="J112" s="115"/>
      <c r="K112" s="116"/>
      <c r="L112" s="21" t="s">
        <v>48</v>
      </c>
      <c r="M112" s="117" t="s">
        <v>49</v>
      </c>
      <c r="N112" s="117"/>
      <c r="O112" s="117"/>
      <c r="P112" s="118">
        <v>4</v>
      </c>
      <c r="Q112" s="118"/>
    </row>
    <row r="113" spans="1:17" ht="11.1" customHeight="1">
      <c r="A113" s="111" t="s">
        <v>58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3"/>
    </row>
    <row r="114" spans="1:17" ht="11.1" customHeight="1">
      <c r="A114" s="19">
        <v>1</v>
      </c>
      <c r="B114" s="20"/>
      <c r="C114" s="12">
        <v>1315041</v>
      </c>
      <c r="D114" s="114" t="s">
        <v>73</v>
      </c>
      <c r="E114" s="115"/>
      <c r="F114" s="115"/>
      <c r="G114" s="115"/>
      <c r="H114" s="115"/>
      <c r="I114" s="115"/>
      <c r="J114" s="115"/>
      <c r="K114" s="116"/>
      <c r="L114" s="21" t="s">
        <v>54</v>
      </c>
      <c r="M114" s="117" t="s">
        <v>60</v>
      </c>
      <c r="N114" s="117"/>
      <c r="O114" s="117"/>
      <c r="P114" s="118">
        <f>P109/P112</f>
        <v>1608.67625</v>
      </c>
      <c r="Q114" s="118"/>
    </row>
    <row r="115" spans="1:17" ht="11.1" customHeight="1">
      <c r="A115" s="111" t="s">
        <v>63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3"/>
    </row>
    <row r="116" spans="1:17" ht="11.1" customHeight="1">
      <c r="A116" s="19">
        <v>1</v>
      </c>
      <c r="B116" s="20"/>
      <c r="C116" s="12">
        <v>1315041</v>
      </c>
      <c r="D116" s="114" t="s">
        <v>74</v>
      </c>
      <c r="E116" s="115"/>
      <c r="F116" s="115"/>
      <c r="G116" s="115"/>
      <c r="H116" s="115"/>
      <c r="I116" s="115"/>
      <c r="J116" s="115"/>
      <c r="K116" s="116"/>
      <c r="L116" s="21" t="s">
        <v>65</v>
      </c>
      <c r="M116" s="117" t="s">
        <v>60</v>
      </c>
      <c r="N116" s="117"/>
      <c r="O116" s="117"/>
      <c r="P116" s="137">
        <v>66.7</v>
      </c>
      <c r="Q116" s="137"/>
    </row>
    <row r="117" spans="1:17" ht="11.1" customHeight="1">
      <c r="A117" s="138">
        <v>4</v>
      </c>
      <c r="B117" s="138"/>
      <c r="C117" s="18">
        <v>1315041</v>
      </c>
      <c r="D117" s="139" t="s">
        <v>75</v>
      </c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1"/>
    </row>
    <row r="118" spans="1:17" ht="11.1" customHeight="1">
      <c r="A118" s="111" t="s">
        <v>46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3"/>
    </row>
    <row r="119" spans="1:17" ht="11.1" customHeight="1">
      <c r="A119" s="19">
        <v>1</v>
      </c>
      <c r="B119" s="20"/>
      <c r="C119" s="12">
        <v>1315041</v>
      </c>
      <c r="D119" s="114" t="s">
        <v>76</v>
      </c>
      <c r="E119" s="115"/>
      <c r="F119" s="115"/>
      <c r="G119" s="115"/>
      <c r="H119" s="115"/>
      <c r="I119" s="115"/>
      <c r="J119" s="115"/>
      <c r="K119" s="116"/>
      <c r="L119" s="21" t="s">
        <v>54</v>
      </c>
      <c r="M119" s="117" t="s">
        <v>49</v>
      </c>
      <c r="N119" s="117"/>
      <c r="O119" s="117"/>
      <c r="P119" s="118">
        <f>70+25</f>
        <v>95</v>
      </c>
      <c r="Q119" s="118"/>
    </row>
    <row r="120" spans="1:17" ht="11.1" customHeight="1">
      <c r="A120" s="111" t="s">
        <v>56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3"/>
    </row>
    <row r="121" spans="1:17" ht="11.1" customHeight="1">
      <c r="A121" s="19">
        <v>1</v>
      </c>
      <c r="B121" s="20"/>
      <c r="C121" s="12">
        <v>1315041</v>
      </c>
      <c r="D121" s="114" t="s">
        <v>77</v>
      </c>
      <c r="E121" s="115"/>
      <c r="F121" s="115"/>
      <c r="G121" s="115"/>
      <c r="H121" s="115"/>
      <c r="I121" s="115"/>
      <c r="J121" s="115"/>
      <c r="K121" s="116"/>
      <c r="L121" s="21" t="s">
        <v>48</v>
      </c>
      <c r="M121" s="117" t="s">
        <v>49</v>
      </c>
      <c r="N121" s="117"/>
      <c r="O121" s="117"/>
      <c r="P121" s="118">
        <f>1+1</f>
        <v>2</v>
      </c>
      <c r="Q121" s="118"/>
    </row>
    <row r="122" spans="1:17" ht="11.1" customHeight="1">
      <c r="A122" s="111" t="s">
        <v>58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3"/>
    </row>
    <row r="123" spans="1:17" ht="11.1" customHeight="1">
      <c r="A123" s="19">
        <v>1</v>
      </c>
      <c r="B123" s="20"/>
      <c r="C123" s="12">
        <v>1315041</v>
      </c>
      <c r="D123" s="114" t="s">
        <v>78</v>
      </c>
      <c r="E123" s="115"/>
      <c r="F123" s="115"/>
      <c r="G123" s="115"/>
      <c r="H123" s="115"/>
      <c r="I123" s="115"/>
      <c r="J123" s="115"/>
      <c r="K123" s="116"/>
      <c r="L123" s="21" t="s">
        <v>54</v>
      </c>
      <c r="M123" s="117" t="s">
        <v>60</v>
      </c>
      <c r="N123" s="117"/>
      <c r="O123" s="117"/>
      <c r="P123" s="118">
        <f>P119/P121</f>
        <v>47.5</v>
      </c>
      <c r="Q123" s="118"/>
    </row>
    <row r="124" spans="1:17" ht="11.1" customHeight="1">
      <c r="A124" s="135"/>
      <c r="B124" s="135"/>
      <c r="C124" s="28"/>
      <c r="D124" s="136"/>
      <c r="E124" s="136"/>
      <c r="F124" s="136"/>
      <c r="G124" s="136"/>
      <c r="H124" s="136"/>
      <c r="I124" s="136"/>
      <c r="J124" s="136"/>
      <c r="K124" s="136"/>
      <c r="L124" s="29"/>
      <c r="M124" s="30"/>
      <c r="N124" s="30"/>
      <c r="O124" s="30"/>
      <c r="P124" s="31"/>
      <c r="Q124" s="31"/>
    </row>
    <row r="127" spans="1:17" ht="11.1" customHeight="1">
      <c r="A127" s="4" t="s">
        <v>79</v>
      </c>
      <c r="Q127" s="4" t="s">
        <v>30</v>
      </c>
    </row>
    <row r="128" spans="1:17" ht="11.45" customHeight="1" thickBot="1"/>
    <row r="129" spans="1:17" ht="21.95" customHeight="1">
      <c r="A129" s="119" t="s">
        <v>80</v>
      </c>
      <c r="B129" s="119"/>
      <c r="C129" s="122" t="s">
        <v>81</v>
      </c>
      <c r="D129" s="123"/>
      <c r="E129" s="124"/>
      <c r="F129" s="127" t="s">
        <v>26</v>
      </c>
      <c r="G129" s="129" t="s">
        <v>82</v>
      </c>
      <c r="H129" s="129"/>
      <c r="I129" s="129"/>
      <c r="J129" s="130" t="s">
        <v>83</v>
      </c>
      <c r="K129" s="131"/>
      <c r="L129" s="132"/>
      <c r="M129" s="122" t="s">
        <v>84</v>
      </c>
      <c r="N129" s="122"/>
      <c r="O129" s="122"/>
      <c r="P129" s="133" t="s">
        <v>85</v>
      </c>
      <c r="Q129" s="133"/>
    </row>
    <row r="130" spans="1:17" ht="21.95" customHeight="1" thickBot="1">
      <c r="A130" s="120"/>
      <c r="B130" s="121"/>
      <c r="C130" s="125"/>
      <c r="D130" s="121"/>
      <c r="E130" s="126"/>
      <c r="F130" s="128"/>
      <c r="G130" s="22" t="s">
        <v>32</v>
      </c>
      <c r="H130" s="22" t="s">
        <v>33</v>
      </c>
      <c r="I130" s="23" t="s">
        <v>34</v>
      </c>
      <c r="J130" s="22" t="s">
        <v>32</v>
      </c>
      <c r="K130" s="22" t="s">
        <v>33</v>
      </c>
      <c r="L130" s="23" t="s">
        <v>34</v>
      </c>
      <c r="M130" s="22" t="s">
        <v>32</v>
      </c>
      <c r="N130" s="22" t="s">
        <v>33</v>
      </c>
      <c r="O130" s="23" t="s">
        <v>34</v>
      </c>
      <c r="P130" s="125"/>
      <c r="Q130" s="134"/>
    </row>
    <row r="131" spans="1:17" ht="11.1" customHeight="1" thickBot="1">
      <c r="A131" s="100">
        <v>1</v>
      </c>
      <c r="B131" s="100"/>
      <c r="C131" s="101">
        <v>2</v>
      </c>
      <c r="D131" s="102"/>
      <c r="E131" s="103"/>
      <c r="F131" s="11">
        <v>3</v>
      </c>
      <c r="G131" s="11">
        <v>4</v>
      </c>
      <c r="H131" s="11">
        <v>5</v>
      </c>
      <c r="I131" s="11">
        <v>6</v>
      </c>
      <c r="J131" s="11">
        <v>7</v>
      </c>
      <c r="K131" s="11">
        <v>8</v>
      </c>
      <c r="L131" s="11">
        <v>9</v>
      </c>
      <c r="M131" s="11">
        <v>10</v>
      </c>
      <c r="N131" s="11">
        <v>11</v>
      </c>
      <c r="O131" s="17">
        <v>12</v>
      </c>
      <c r="P131" s="104">
        <v>13</v>
      </c>
      <c r="Q131" s="104"/>
    </row>
    <row r="132" spans="1:17" ht="11.1" customHeight="1">
      <c r="A132" s="105" t="s">
        <v>86</v>
      </c>
      <c r="B132" s="106"/>
      <c r="C132" s="106"/>
      <c r="D132" s="106"/>
      <c r="E132" s="107"/>
      <c r="F132" s="14"/>
      <c r="G132" s="24"/>
      <c r="H132" s="24"/>
      <c r="I132" s="24"/>
      <c r="J132" s="24"/>
      <c r="K132" s="24"/>
      <c r="L132" s="24"/>
      <c r="M132" s="24"/>
      <c r="N132" s="24"/>
      <c r="O132" s="24"/>
      <c r="P132" s="108"/>
      <c r="Q132" s="108"/>
    </row>
    <row r="134" spans="1:17" ht="11.1" customHeight="1">
      <c r="A134" s="1" t="s">
        <v>87</v>
      </c>
    </row>
    <row r="135" spans="1:17" ht="11.1" customHeight="1">
      <c r="A135" s="1" t="s">
        <v>88</v>
      </c>
    </row>
    <row r="136" spans="1:17" ht="11.1" customHeight="1">
      <c r="A136" s="1" t="s">
        <v>89</v>
      </c>
    </row>
    <row r="138" spans="1:17" ht="12.95" customHeight="1">
      <c r="B138" s="109" t="s">
        <v>90</v>
      </c>
      <c r="C138" s="109"/>
      <c r="D138" s="109"/>
      <c r="E138" s="109"/>
      <c r="G138" s="9"/>
      <c r="N138" s="110" t="s">
        <v>91</v>
      </c>
      <c r="O138" s="110"/>
    </row>
    <row r="139" spans="1:17" ht="11.1" customHeight="1">
      <c r="G139" s="98" t="s">
        <v>92</v>
      </c>
      <c r="H139" s="98"/>
      <c r="I139" s="98"/>
      <c r="M139" s="5"/>
      <c r="N139" s="5" t="s">
        <v>93</v>
      </c>
      <c r="O139" s="5"/>
    </row>
    <row r="140" spans="1:17" ht="12.95" customHeight="1">
      <c r="B140" s="25" t="s">
        <v>94</v>
      </c>
    </row>
    <row r="142" spans="1:17" ht="38.1" customHeight="1">
      <c r="B142" s="109" t="s">
        <v>95</v>
      </c>
      <c r="C142" s="109"/>
      <c r="D142" s="109"/>
      <c r="E142" s="109"/>
      <c r="G142" s="9"/>
      <c r="N142" s="110" t="s">
        <v>96</v>
      </c>
      <c r="O142" s="110"/>
    </row>
    <row r="143" spans="1:17" ht="11.1" customHeight="1">
      <c r="G143" s="98" t="s">
        <v>92</v>
      </c>
      <c r="H143" s="98"/>
      <c r="I143" s="98"/>
      <c r="M143" s="5"/>
      <c r="N143" s="5" t="s">
        <v>93</v>
      </c>
      <c r="O143" s="5"/>
    </row>
    <row r="146" spans="2:12" s="26" customFormat="1" ht="8.1" customHeight="1">
      <c r="B146" s="99"/>
      <c r="C146" s="99"/>
      <c r="D146" s="99"/>
      <c r="F146" s="99"/>
      <c r="G146" s="99"/>
    </row>
    <row r="147" spans="2:12" ht="11.1" customHeight="1">
      <c r="B147" s="27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</row>
  </sheetData>
  <mergeCells count="271">
    <mergeCell ref="C147:L147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5:Q35"/>
    <mergeCell ref="B36:Q36"/>
    <mergeCell ref="A39:B39"/>
    <mergeCell ref="A43:B44"/>
    <mergeCell ref="C43:C44"/>
    <mergeCell ref="D43:D44"/>
    <mergeCell ref="E43:K44"/>
    <mergeCell ref="L43:M44"/>
    <mergeCell ref="N43:O44"/>
    <mergeCell ref="P43:Q44"/>
    <mergeCell ref="L39:M39"/>
    <mergeCell ref="N39:O39"/>
    <mergeCell ref="P39:Q39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50:K50"/>
    <mergeCell ref="L50:M50"/>
    <mergeCell ref="N50:O50"/>
    <mergeCell ref="P50:Q50"/>
    <mergeCell ref="A53:J53"/>
    <mergeCell ref="L53:M53"/>
    <mergeCell ref="N53:O53"/>
    <mergeCell ref="P53:Q53"/>
    <mergeCell ref="A54:J54"/>
    <mergeCell ref="L54:M54"/>
    <mergeCell ref="N54:O54"/>
    <mergeCell ref="P54:Q54"/>
    <mergeCell ref="A55:K55"/>
    <mergeCell ref="L55:M55"/>
    <mergeCell ref="N55:O55"/>
    <mergeCell ref="P55:Q55"/>
    <mergeCell ref="A56:J56"/>
    <mergeCell ref="L56:M56"/>
    <mergeCell ref="N56:O56"/>
    <mergeCell ref="P56:Q56"/>
    <mergeCell ref="A57:K57"/>
    <mergeCell ref="L57:M57"/>
    <mergeCell ref="N57:O57"/>
    <mergeCell ref="P57:Q57"/>
    <mergeCell ref="A60:B61"/>
    <mergeCell ref="C60:C61"/>
    <mergeCell ref="D60:K61"/>
    <mergeCell ref="L60:L61"/>
    <mergeCell ref="M60:O61"/>
    <mergeCell ref="P60:Q61"/>
    <mergeCell ref="A62:B62"/>
    <mergeCell ref="D62:K62"/>
    <mergeCell ref="M62:O62"/>
    <mergeCell ref="P62:Q62"/>
    <mergeCell ref="A63:B63"/>
    <mergeCell ref="D63:Q63"/>
    <mergeCell ref="A64:Q64"/>
    <mergeCell ref="D65:K65"/>
    <mergeCell ref="M65:O65"/>
    <mergeCell ref="P65:Q65"/>
    <mergeCell ref="D75:K75"/>
    <mergeCell ref="D77:K77"/>
    <mergeCell ref="D76:K76"/>
    <mergeCell ref="D70:K70"/>
    <mergeCell ref="M70:O70"/>
    <mergeCell ref="P70:Q70"/>
    <mergeCell ref="D71:K71"/>
    <mergeCell ref="M71:O71"/>
    <mergeCell ref="P71:Q71"/>
    <mergeCell ref="D72:K72"/>
    <mergeCell ref="M72:O72"/>
    <mergeCell ref="P72:Q72"/>
    <mergeCell ref="A73:Q73"/>
    <mergeCell ref="P74:Q74"/>
    <mergeCell ref="P75:Q75"/>
    <mergeCell ref="P76:Q76"/>
    <mergeCell ref="P77:Q77"/>
    <mergeCell ref="D74:K74"/>
    <mergeCell ref="M74:O74"/>
    <mergeCell ref="M76:O76"/>
    <mergeCell ref="M75:O75"/>
    <mergeCell ref="M77:O77"/>
    <mergeCell ref="A98:B98"/>
    <mergeCell ref="D98:Q98"/>
    <mergeCell ref="A99:Q99"/>
    <mergeCell ref="D100:K100"/>
    <mergeCell ref="M100:O100"/>
    <mergeCell ref="P100:Q100"/>
    <mergeCell ref="P93:Q93"/>
    <mergeCell ref="P94:Q94"/>
    <mergeCell ref="P95:Q95"/>
    <mergeCell ref="P96:Q96"/>
    <mergeCell ref="P97:Q97"/>
    <mergeCell ref="M93:O93"/>
    <mergeCell ref="M94:O94"/>
    <mergeCell ref="M95:O95"/>
    <mergeCell ref="M96:O96"/>
    <mergeCell ref="M97:O97"/>
    <mergeCell ref="D97:K97"/>
    <mergeCell ref="D95:K95"/>
    <mergeCell ref="D96:K96"/>
    <mergeCell ref="A101:Q101"/>
    <mergeCell ref="D102:K102"/>
    <mergeCell ref="M102:O102"/>
    <mergeCell ref="P102:Q102"/>
    <mergeCell ref="A103:Q103"/>
    <mergeCell ref="D104:K104"/>
    <mergeCell ref="M104:O104"/>
    <mergeCell ref="P104:Q104"/>
    <mergeCell ref="A105:Q105"/>
    <mergeCell ref="D106:K106"/>
    <mergeCell ref="M106:O106"/>
    <mergeCell ref="P106:Q106"/>
    <mergeCell ref="A107:B107"/>
    <mergeCell ref="D107:Q107"/>
    <mergeCell ref="A108:Q108"/>
    <mergeCell ref="D109:K109"/>
    <mergeCell ref="M109:O109"/>
    <mergeCell ref="P109:Q109"/>
    <mergeCell ref="D110:K110"/>
    <mergeCell ref="M110:O110"/>
    <mergeCell ref="P110:Q110"/>
    <mergeCell ref="A111:Q111"/>
    <mergeCell ref="D112:K112"/>
    <mergeCell ref="M112:O112"/>
    <mergeCell ref="P112:Q112"/>
    <mergeCell ref="A113:Q113"/>
    <mergeCell ref="D114:K114"/>
    <mergeCell ref="M114:O114"/>
    <mergeCell ref="P114:Q114"/>
    <mergeCell ref="A115:Q115"/>
    <mergeCell ref="D116:K116"/>
    <mergeCell ref="M116:O116"/>
    <mergeCell ref="P116:Q116"/>
    <mergeCell ref="A117:B117"/>
    <mergeCell ref="D117:Q117"/>
    <mergeCell ref="A118:Q118"/>
    <mergeCell ref="D119:K119"/>
    <mergeCell ref="M119:O119"/>
    <mergeCell ref="P119:Q119"/>
    <mergeCell ref="P123:Q123"/>
    <mergeCell ref="A129:B130"/>
    <mergeCell ref="C129:E130"/>
    <mergeCell ref="F129:F130"/>
    <mergeCell ref="G129:I129"/>
    <mergeCell ref="J129:L129"/>
    <mergeCell ref="M129:O129"/>
    <mergeCell ref="P129:Q130"/>
    <mergeCell ref="A124:B124"/>
    <mergeCell ref="D124:K124"/>
    <mergeCell ref="B32:Q32"/>
    <mergeCell ref="B33:Q33"/>
    <mergeCell ref="E40:Q40"/>
    <mergeCell ref="A40:B40"/>
    <mergeCell ref="G143:I143"/>
    <mergeCell ref="B146:D146"/>
    <mergeCell ref="F146:G146"/>
    <mergeCell ref="A131:B131"/>
    <mergeCell ref="C131:E131"/>
    <mergeCell ref="P131:Q131"/>
    <mergeCell ref="A132:E132"/>
    <mergeCell ref="P132:Q132"/>
    <mergeCell ref="B138:E138"/>
    <mergeCell ref="N138:O138"/>
    <mergeCell ref="G139:I139"/>
    <mergeCell ref="B142:E142"/>
    <mergeCell ref="N142:O142"/>
    <mergeCell ref="A120:Q120"/>
    <mergeCell ref="D121:K121"/>
    <mergeCell ref="M121:O121"/>
    <mergeCell ref="P121:Q121"/>
    <mergeCell ref="A122:Q122"/>
    <mergeCell ref="D123:K123"/>
    <mergeCell ref="M123:O123"/>
    <mergeCell ref="M66:O66"/>
    <mergeCell ref="M67:O67"/>
    <mergeCell ref="P66:Q66"/>
    <mergeCell ref="P67:Q67"/>
    <mergeCell ref="D68:K68"/>
    <mergeCell ref="D69:K69"/>
    <mergeCell ref="M68:O68"/>
    <mergeCell ref="M69:O69"/>
    <mergeCell ref="P68:Q68"/>
    <mergeCell ref="P69:Q69"/>
    <mergeCell ref="D78:K78"/>
    <mergeCell ref="M78:O78"/>
    <mergeCell ref="P78:Q78"/>
    <mergeCell ref="A79:Q79"/>
    <mergeCell ref="D93:K93"/>
    <mergeCell ref="D94:K94"/>
    <mergeCell ref="D80:K80"/>
    <mergeCell ref="M80:O80"/>
    <mergeCell ref="P80:Q80"/>
    <mergeCell ref="D88:K88"/>
    <mergeCell ref="M88:O88"/>
    <mergeCell ref="P88:Q88"/>
    <mergeCell ref="A89:Q89"/>
    <mergeCell ref="D90:K90"/>
    <mergeCell ref="M90:O90"/>
    <mergeCell ref="P90:Q90"/>
    <mergeCell ref="M91:O91"/>
    <mergeCell ref="M92:O92"/>
    <mergeCell ref="D91:K91"/>
    <mergeCell ref="D92:K92"/>
    <mergeCell ref="P91:Q91"/>
    <mergeCell ref="P92:Q92"/>
    <mergeCell ref="B34:Q34"/>
    <mergeCell ref="D82:K82"/>
    <mergeCell ref="D81:K81"/>
    <mergeCell ref="D83:K83"/>
    <mergeCell ref="D84:K84"/>
    <mergeCell ref="D85:K85"/>
    <mergeCell ref="D86:K86"/>
    <mergeCell ref="D87:K87"/>
    <mergeCell ref="M81:O81"/>
    <mergeCell ref="M82:O82"/>
    <mergeCell ref="M83:O83"/>
    <mergeCell ref="M84:O84"/>
    <mergeCell ref="M85:O85"/>
    <mergeCell ref="M86:O86"/>
    <mergeCell ref="M87:O87"/>
    <mergeCell ref="P81:Q81"/>
    <mergeCell ref="P82:Q82"/>
    <mergeCell ref="P83:Q83"/>
    <mergeCell ref="P84:Q84"/>
    <mergeCell ref="P85:Q85"/>
    <mergeCell ref="P86:Q86"/>
    <mergeCell ref="P87:Q87"/>
    <mergeCell ref="D66:K66"/>
    <mergeCell ref="D67:K67"/>
  </mergeCells>
  <pageMargins left="0.75" right="1" top="0.75" bottom="1" header="0.5" footer="0.5"/>
  <pageSetup paperSize="9" scale="74" orientation="landscape" r:id="rId1"/>
  <rowBreaks count="2" manualBreakCount="2">
    <brk id="41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user368b</cp:lastModifiedBy>
  <cp:lastPrinted>2017-03-01T10:16:19Z</cp:lastPrinted>
  <dcterms:created xsi:type="dcterms:W3CDTF">2017-03-06T09:05:25Z</dcterms:created>
  <dcterms:modified xsi:type="dcterms:W3CDTF">2017-03-06T09:05:25Z</dcterms:modified>
</cp:coreProperties>
</file>