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<sst xmlns="http://schemas.openxmlformats.org/spreadsheetml/2006/main" count="643" uniqueCount="179">
  <si>
    <t>кількість отримувачів</t>
  </si>
  <si>
    <t>кількість отримувачів пільг</t>
  </si>
  <si>
    <t xml:space="preserve"> - Конституція України від 28.06.1996 р. № 254/96-13Р
 - Бюджетний кодекс України від 08.07.2010 р. №2456- VI
 - Закон України „Про Державний  бюджет України на 2017рік” від 21.12.2016 р. № 1801-VIІІ;                                                                                                                                                                                                                                                                  
 - Закон України "Про статус ветеранів війни, гарантії їх соціального захисту", від 22.10.93 р. № 3551-XII (із змінами);
 - Закон України "Про основні засади соціального захисту ветеранів праці та інших громадян похилого віку в Україні", від 16.12.93 р. № 3722-XII (із змінами);
 - Закон України "Про жертви нацистських переслідувань", від 23.03..2000 р. № 1584-ІІІ (із змінами);
 - Закон України "Про соціальний захист дітей війни", від 18.11.2004 р. № 2195-ІV (із змінами);
 -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 від 24.03.1998р. №203/98-ВР (із змінами);
 - Закон України "Про соціальний і правовий захист військовослужбовців та членів їх сімей", від 20.12.1991р. № 2011-ХІІ (із змінами);
 - Закон України "Про пожежну безпеку", від 17.12.1993р. №3745-ХІІ  (із змінами); Закон України "Про міліцію", від 20.12.1990р. № 565-ХІІ (із змінами); Закон України "Про прокуратуру", від 14.10.2014р. № 1697 -VII (із змінами );
 - Закон України "Про Службу безпеки України", від 25.03.1992р. №2229-ХІІ  (із змінами);
 - Закон України "Про статус і соціальний захист громадян, які постраждали внаслідок Чорнобильської катастрофи", від 28.02.1991р. №796-ХІІ (із змінами);
 - Закон України "Про охорону дитинства", від 26.04.2001 р. № 2402-ІІІ (із змінами);
 - Постанова КМУ від 11.01.2005 р. № 20 (із змінами) „Про затвердження Порядку перерахування деяких субвенцій з державного бюджету місцевим бюджетам на надання пільг, субсидій та компенсацій”;
 - Постанова КМУ від 04.03.2002 р. № 256 (із змінами) „Про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
 - Постанова КМУ від 29.01.2003р. № 117 (із змінами) „Про Єдиний державний автоматизований реєстр осіб, які мають право на пільги”.
 - Постанова КМУ „Про спрощення порядку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від 21.10.1995 р.№ 848 (зі змінами)
 - Постанова КМУ ”Про удосконалення порядку призначення та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від 06.07.2011р. №774
 - Постанова КМУ „Про встановлення державних соціальних стандартів у сфері житлово-комунального обслуговування” від 06.08.2014р. №409
 - Постанова КМУ „Про посилення соціального захисту населення в умовах підвищення цін і тарифів на комунальні послуги” від 05.04.2014р. №83
 - Рішення міської ради „Про міський бюджет міста Миколаєва на 2017р.” від 23.12.2016р. № 13/26
 - Проект Закону України "Про державний бюджет на 2018рік".(№7000 від 15.09.2017)  </t>
  </si>
  <si>
    <t xml:space="preserve">Забезпечення  надання пільг та житлових субсидій населенню на оплату житлово-комунальних послуг </t>
  </si>
  <si>
    <t>5.1. Надходження для виконання бюджетної програми у 2016 -2018  роках</t>
  </si>
  <si>
    <t>2016 рік (звіт)</t>
  </si>
  <si>
    <t>2017 рік (затверджено)</t>
  </si>
  <si>
    <t>2018 рік (проект)</t>
  </si>
  <si>
    <t>0813011</t>
  </si>
  <si>
    <t>Надання пільг на оплату житлово-комунальних послуг окремим категоріям громадян відповідно до законодавства</t>
  </si>
  <si>
    <t>5.2. Надходження для виконання бюджетної програми у 2019 -2020  роках</t>
  </si>
  <si>
    <t>2020 рік (прогноз)</t>
  </si>
  <si>
    <t>6.1. Видатки за кодами економічної класифікації видатків бюджету у 2016 -2018  роках</t>
  </si>
  <si>
    <t>6.2. Надання кредитів за кодами класифікації кредитування бюджету у 2016 -2018 роках</t>
  </si>
  <si>
    <t>6.3. Видатки за кодами економічної класифікації видатків бюджету у  2019 -2020 роках</t>
  </si>
  <si>
    <t>6.4. Надання кредитів за кодами класифікації кредитування бюджету у 2019 -2020 роках</t>
  </si>
  <si>
    <t>7.1.  Видатки/надання кредитів у розрізі підпрограм та завдань у 2016 -2018 роках</t>
  </si>
  <si>
    <t>8.2. Результативні показники бюджетної програми у  2019 - 2020 роках</t>
  </si>
  <si>
    <t>БЮДЖЕТНИЙ ЗАПИТ НА 2018 - 2020  РОКИ індивідуальний, Форма 2018-2</t>
  </si>
  <si>
    <t>(тис. грн)</t>
  </si>
  <si>
    <t>Код</t>
  </si>
  <si>
    <t>Найменування</t>
  </si>
  <si>
    <t>загальний
фонд</t>
  </si>
  <si>
    <t>спеціальний фонд</t>
  </si>
  <si>
    <t>у т.ч. бюджет розвитку</t>
  </si>
  <si>
    <t>разом (4+5)</t>
  </si>
  <si>
    <t>разом (8+9)</t>
  </si>
  <si>
    <t>разом (12+13)</t>
  </si>
  <si>
    <t>Надходження із загального фонду бюджету</t>
  </si>
  <si>
    <t>Х</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</si>
  <si>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</si>
  <si>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</si>
  <si>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ВСЬОГО</t>
  </si>
  <si>
    <t>2019 рік (прогноз)</t>
  </si>
  <si>
    <t>6. Видатки/надання кредитів за кодами економічної класифікації видатків/класифікації кредитування бюджету</t>
  </si>
  <si>
    <t>КЕКВ</t>
  </si>
  <si>
    <t>Інші виплати населенню</t>
  </si>
  <si>
    <t>ККК</t>
  </si>
  <si>
    <t>спеціаль-ний фонд</t>
  </si>
  <si>
    <t>7 . Видатки/надання кредитів у розрізі підпрограм та завдань</t>
  </si>
  <si>
    <t>разом (3+4)</t>
  </si>
  <si>
    <t>разом (7+8)</t>
  </si>
  <si>
    <t>разом (11+12)</t>
  </si>
  <si>
    <t>8. Результативні показники бюджетної програми</t>
  </si>
  <si>
    <t>Показники</t>
  </si>
  <si>
    <t>Одиниця виміру</t>
  </si>
  <si>
    <t>Джерело інформації</t>
  </si>
  <si>
    <t>загальний фонд</t>
  </si>
  <si>
    <t>Завдання 1</t>
  </si>
  <si>
    <t>звітність установ</t>
  </si>
  <si>
    <t>продукту</t>
  </si>
  <si>
    <t>кількість отримувачів пільг (включаючи членів сім'ї)</t>
  </si>
  <si>
    <t>ефективності</t>
  </si>
  <si>
    <t>розрахунок</t>
  </si>
  <si>
    <t>якості</t>
  </si>
  <si>
    <t>питома вага відшкодованих пільгових послуг до нарахованих</t>
  </si>
  <si>
    <t>%</t>
  </si>
  <si>
    <t>Завдання 2</t>
  </si>
  <si>
    <t>середній розмір витрат на надання пільг на оплату житлово-комунальних послуг</t>
  </si>
  <si>
    <t>9. Структура видатків на оплату праці</t>
  </si>
  <si>
    <t>(тис.грн.)</t>
  </si>
  <si>
    <t>в т.ч.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</si>
  <si>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</si>
  <si>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</si>
  <si>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затверджено</t>
  </si>
  <si>
    <t>фактично зайняті</t>
  </si>
  <si>
    <t>Всього штатних одиниць</t>
  </si>
  <si>
    <t>з них штатні одиниці за загальним фондом, що враховані також у спеціальному фонді</t>
  </si>
  <si>
    <t>11. Регіональні/місцеві програми, які виконуються в межах бюджетної програми</t>
  </si>
  <si>
    <t>№ з/п</t>
  </si>
  <si>
    <t>Коли та яким документом затверджена</t>
  </si>
  <si>
    <t>Короткий зміст заходів за програмою</t>
  </si>
  <si>
    <t>12. Інвестиційні проекти, які виконуються в межах бюджетної програми</t>
  </si>
  <si>
    <t>Найменування джерел надходжень</t>
  </si>
  <si>
    <t>Пояснення, що характеризують джерела фінансування</t>
  </si>
  <si>
    <t>разом</t>
  </si>
  <si>
    <t xml:space="preserve"> 2019 рік (прогноз)</t>
  </si>
  <si>
    <t>КЕКВ/ККК</t>
  </si>
  <si>
    <t>Затверджено з урахуванням змін</t>
  </si>
  <si>
    <t>Касові видатки/ надання кредитів</t>
  </si>
  <si>
    <t>Зміна кредиторської заборгованості (7–6)</t>
  </si>
  <si>
    <t>Погашено кредиторську заборгованість за рахунок коштів</t>
  </si>
  <si>
    <t>Бюджетні зобов’язання (5+7)</t>
  </si>
  <si>
    <t>загального фонду</t>
  </si>
  <si>
    <t>спеціального фонду</t>
  </si>
  <si>
    <t>Поточні видатки</t>
  </si>
  <si>
    <t>Соціальне забезпечення</t>
  </si>
  <si>
    <t xml:space="preserve">ВСЬОГО </t>
  </si>
  <si>
    <t>Затверджені призначення</t>
  </si>
  <si>
    <t>Планується погасити кредиторської заборгованості за рахунок коштів</t>
  </si>
  <si>
    <t>Очікуваний обсяг взяття поточних зобов'язань (4-6)</t>
  </si>
  <si>
    <t>Граничний обсяг</t>
  </si>
  <si>
    <t>Очікуваний обсяг взяття поточних зобов'язань (9-10)</t>
  </si>
  <si>
    <t>Причини виникнення заборгованості</t>
  </si>
  <si>
    <t>Вжиті заходи щодо погашення заборгованості</t>
  </si>
  <si>
    <t>Дебіторська заборгованість виникла внаслідок перерахунку пільг ПАТ "Миколаївгаз".</t>
  </si>
  <si>
    <t xml:space="preserve">Статті (пункти)
нормативно-правового акта </t>
  </si>
  <si>
    <t>Обсяг видатків/ надання кредитів, необхідний для виконання статей (пунктів) (тис. грн)</t>
  </si>
  <si>
    <t>Обсяг видатків/надання кредитів, врахований у граничному обсязі (тис. грн)</t>
  </si>
  <si>
    <t>Обсяг видатків/надання кредитів, не забезпечений граничним обсягом (тис. грн) (4-5)</t>
  </si>
  <si>
    <t>Заходи, яких необхідно вжити для забезпечення виконання статей (пунктів) нормативно-правового акта в межах граничного обсягу</t>
  </si>
  <si>
    <t>* Код програмної класифікації видатків та кредитування місцевих бюджетів, Структура якого затверджена наказом Міністерства фінансів України від 02 грудня 2014 року N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(зі змінами).</t>
  </si>
  <si>
    <t>Директор департаменту</t>
  </si>
  <si>
    <t>Бондаренко С. М.</t>
  </si>
  <si>
    <t>(підпис)</t>
  </si>
  <si>
    <t>(прізвище та ініціали)</t>
  </si>
  <si>
    <t>ЗАТВЕРДЖЕНО</t>
  </si>
  <si>
    <t>Наказ Міністерства фінансів України</t>
  </si>
  <si>
    <t>17 липня 2015 року N 648</t>
  </si>
  <si>
    <t>(у редакції наказу Міністерства фінансів України від 30 вересня 2016 року N 861)</t>
  </si>
  <si>
    <t xml:space="preserve"> (найменування головного розпорядника коштів місцевого бюджету)</t>
  </si>
  <si>
    <t>КВК</t>
  </si>
  <si>
    <t>2.  Департамент праці та соціального захисту населення Миколаївської міської ради</t>
  </si>
  <si>
    <t>(найменування відповідального виконавця бюджетної програми)</t>
  </si>
  <si>
    <t>КВК, знак відповідального виконавця</t>
  </si>
  <si>
    <t>(найменування бюджетної програми)</t>
  </si>
  <si>
    <t>КПКВК*</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</si>
  <si>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</si>
  <si>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</si>
  <si>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4.1. Мета бюджетної програми, строки її реалізації</t>
  </si>
  <si>
    <t>5. Надходження для виконання бюджетної програми</t>
  </si>
  <si>
    <t>4.2. Підстави для реалізації бюджетної програми</t>
  </si>
  <si>
    <t xml:space="preserve">До ПАТ "Миколаївгаз" направлені листи та акти-звіряння з повідомленням про необхідність повернути кошти на розрахунковий рахунок департаменту ПСЗН </t>
  </si>
  <si>
    <t>08</t>
  </si>
  <si>
    <t>08 1</t>
  </si>
  <si>
    <t>0813010</t>
  </si>
  <si>
    <t>4. Мета бюджетної програми на  2018 -2020   роки</t>
  </si>
  <si>
    <t>7.2. Видатки/надання кредитів у розрізі підпрограм та завдань у 2019 -2020 роках</t>
  </si>
  <si>
    <t>8.1. Результативні показники бюджетної програми у  2016 - 2018 роках</t>
  </si>
  <si>
    <t>Завдання 3</t>
  </si>
  <si>
    <t>Завдання 4</t>
  </si>
  <si>
    <t>2017 рік (план)</t>
  </si>
  <si>
    <t>11.1. Регіональні/місцеві програми, які виконуються в межах бюджетної програми у 2016 - 2018 роках</t>
  </si>
  <si>
    <t>2017 рік (затверджено])</t>
  </si>
  <si>
    <t>11.2. Регіональні/місцеві програми, які виконуються в межах бюджетної програми у  2019-2020 роках</t>
  </si>
  <si>
    <t>12.1. Обсяги та джерела фінансування інвестиційних проектів у 2016 - 2018 роках</t>
  </si>
  <si>
    <t>12.2. Обсяги та джерела фінансування інвестиційних проектів у  2019 - 2020 роках</t>
  </si>
  <si>
    <t xml:space="preserve"> 2020 рік (прогноз)</t>
  </si>
  <si>
    <t>14. Бюджетні зобов’язання у 2016 - 2018 роках</t>
  </si>
  <si>
    <t>14.1. Кредиторська заборгованість за загальним фондом місцевого бюджету у 2016  (звітному) році</t>
  </si>
  <si>
    <t>Кредиторська заборгованість на 01.01 2016</t>
  </si>
  <si>
    <t>Кредиторська заборгованість на 01.01.2017</t>
  </si>
  <si>
    <t xml:space="preserve">14.2. Кредиторська заборгованість за загальним фондом місцевого бюджету у  2017 - 2018 (поточному та плановому) роках </t>
  </si>
  <si>
    <t>Можлива кредиторська заборгованість на 01.01.2018 (5-6-7)</t>
  </si>
  <si>
    <t>14.3. Дебіторська заборгованість у 2016 - 2017 (звітному та поточному) роках</t>
  </si>
  <si>
    <t>Дебіторська заборгованість на 01.01.2016</t>
  </si>
  <si>
    <t>Дебіторська
заборгованість на 01.01.2017</t>
  </si>
  <si>
    <t>Очікувана дебіторська
заборгованість на 2018</t>
  </si>
  <si>
    <t>14.4. Нормативно-правові акти, виконання яких у 2018 році не забезпечено граничним обсягом видатків / надання кредитів загального фонду</t>
  </si>
  <si>
    <t>14.5. Аналіз управління бюджетними зобов’язаннями та пропозиції щодо упорядкування бюджетних зобов’язань у 2018 році</t>
  </si>
  <si>
    <t>15. Підстави та обґрунтування видатків спеціального фонду на 2018 рік та на 2019 - 2020 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2017 році</t>
  </si>
  <si>
    <t>Начальник планового відділу</t>
  </si>
  <si>
    <t>Федоровська Н. Г.</t>
  </si>
  <si>
    <t>1.   Департамент праці та соціального захисту населення Миколаївської міської ради</t>
  </si>
  <si>
    <t>3.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</si>
  <si>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0813012</t>
  </si>
  <si>
    <t>Підпрограма 1. Надання пільг на оплату житлово-комунальних послуг окремим категоріям громадян відповідно до законодавства</t>
  </si>
  <si>
    <t>Підпрограма 2. Надання субсидій населенню для відшкодування витрат на оплату житлово-комунальних послуг</t>
  </si>
  <si>
    <t>Завдання 1. 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</si>
  <si>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Завдання 2. 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</si>
  <si>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Завдання 3. 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</si>
  <si>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Завдання 4. Надання пільг багатодітним сім'ям на житлово-комунальні послуги</t>
  </si>
  <si>
    <t>Завдання 1. Забезпечення надання субсидій населенню для відшкодування витрат на оплату житлово-комунальних послуг</t>
  </si>
  <si>
    <t>осіб</t>
  </si>
  <si>
    <t>грн/місяць на одного пільговика</t>
  </si>
  <si>
    <t>Забезпечення надання субсидій населенню для відшкодування витрат на оплату житлово-комунальних послуг</t>
  </si>
  <si>
    <t>кількість отримувачів субсидій</t>
  </si>
  <si>
    <t>домогоспо - дарств</t>
  </si>
  <si>
    <t>середньомісячний розмір субсидії на оплату житлово-комунальних послуг</t>
  </si>
  <si>
    <t>грн/домогоспо-дарство</t>
  </si>
  <si>
    <t>питома вага відшкодованих субсидій до нарахованих</t>
  </si>
  <si>
    <t>Проект рішення Миколаївської міської ради "Про внесення змін та доповнень до рішення міської ради від 23.12.2016р. №13/10 "Про затвердження міської програми "Соціальний захист на 2017 - 2019 роки"</t>
  </si>
  <si>
    <t>Проект рішення виконавчого комітету Миколаївської міської ради від 13.11.2017р.</t>
  </si>
  <si>
    <t>Здійснювати заходи щодо повного та своєчасного нарахування, проведення перерахунків та виплати громадянам, відповідного до чинного законодавства України</t>
  </si>
  <si>
    <t xml:space="preserve">13. Аналіз результатів, досягнутих унаслідок використання коштів загального фонду бюджету у  2016  році, очікувані результати у 2017 році, обґрунтування необхідності передбачення видатків/надання кредитів на 2018 - 2020 роки </t>
  </si>
  <si>
    <t>Виділенні на реалізацію програми у 2016 році кошти дали  можливість забезпечити надання  пільг та субсидії на оплату послуг газопостачання, централізованого опалення та централізованого постачання гарячої води   та погасити  кредиторську заборгованість за минулий рік. Програма є актуальною для подальшої реалізації. Заходи програми не дублюються іншим програмами.</t>
  </si>
  <si>
    <t xml:space="preserve">Дебіторська заборгованість виникла внаслідок надання недостовірних даних для призначення субсидії отримувачами. Для погашення дебіторської заборгованості департамент праці та соціального захисту населення ММР справи  направляє до районних судів. Перерахунки громадянами субсидій відбувається також частково по сумам, які неможливо погасити зразу. 
Кредиторська заборгованість на кінець року виникає тому, що нарахування пільг та субсидії за спожиті послуги проводяться до 25 числа і  зобов’язання реєструються в кінці місяця. </t>
  </si>
  <si>
    <t xml:space="preserve">Дебіторська заборгованість виникла внаслідок надання недостовірних даних отримувачами субсидій </t>
  </si>
  <si>
    <t>Отримувачам субсидій вручено повідомлення про необхідність повернути кошти на розрахунковий рахунок департаменту ПСЗН та направлено справи до суду</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</si>
</sst>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 &quot;"/>
    <numFmt numFmtId="181" formatCode="#,##0.000"/>
    <numFmt numFmtId="182" formatCode="0.000"/>
    <numFmt numFmtId="183" formatCode="0&quot; рік&quot;"/>
    <numFmt numFmtId="184" formatCode="0&quot; рік &quot;"/>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31">
    <font>
      <sz val="8"/>
      <name val="Arial"/>
      <family val="2"/>
    </font>
    <font>
      <b/>
      <sz val="12"/>
      <name val="Arial"/>
      <family val="0"/>
    </font>
    <font>
      <sz val="12"/>
      <name val="Arial"/>
      <family val="0"/>
    </font>
    <font>
      <sz val="9"/>
      <name val="Arial"/>
      <family val="0"/>
    </font>
    <font>
      <b/>
      <i/>
      <sz val="9"/>
      <name val="Arial"/>
      <family val="0"/>
    </font>
    <font>
      <b/>
      <sz val="8"/>
      <name val="Arial"/>
      <family val="0"/>
    </font>
    <font>
      <b/>
      <i/>
      <sz val="8"/>
      <name val="Arial"/>
      <family val="0"/>
    </font>
    <font>
      <b/>
      <sz val="8"/>
      <color indexed="24"/>
      <name val="Arial"/>
      <family val="0"/>
    </font>
    <font>
      <b/>
      <i/>
      <sz val="8"/>
      <color indexed="24"/>
      <name val="Arial"/>
      <family val="0"/>
    </font>
    <font>
      <sz val="8"/>
      <color indexed="24"/>
      <name val="Arial"/>
      <family val="2"/>
    </font>
    <font>
      <i/>
      <sz val="8"/>
      <name val="Arial"/>
      <family val="0"/>
    </font>
    <font>
      <b/>
      <sz val="9"/>
      <name val="Arial"/>
      <family val="0"/>
    </font>
    <font>
      <sz val="12"/>
      <color indexed="24"/>
      <name val="Arial"/>
      <family val="0"/>
    </font>
    <font>
      <b/>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0" fontId="0" fillId="0" borderId="0">
      <alignment/>
      <protection/>
    </xf>
    <xf numFmtId="0" fontId="0" fillId="0" borderId="0">
      <alignment/>
      <protection/>
    </xf>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5" borderId="7" applyNumberFormat="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16"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0" fontId="0" fillId="0" borderId="0">
      <alignment/>
      <protection/>
    </xf>
    <xf numFmtId="0" fontId="28" fillId="0" borderId="9" applyNumberFormat="0" applyFill="0" applyAlignment="0" applyProtection="0"/>
    <xf numFmtId="0" fontId="29" fillId="0" borderId="0" applyNumberFormat="0" applyFill="0" applyBorder="0" applyAlignment="0" applyProtection="0"/>
    <xf numFmtId="0" fontId="0" fillId="0" borderId="0">
      <alignment/>
      <protection/>
    </xf>
    <xf numFmtId="0" fontId="0" fillId="0" borderId="0">
      <alignment/>
      <protection/>
    </xf>
    <xf numFmtId="0" fontId="30" fillId="17" borderId="0" applyNumberFormat="0" applyBorder="0" applyAlignment="0" applyProtection="0"/>
  </cellStyleXfs>
  <cellXfs count="271">
    <xf numFmtId="0" fontId="0" fillId="0" borderId="0" xfId="0" applyAlignment="1">
      <alignment/>
    </xf>
    <xf numFmtId="0" fontId="0" fillId="2" borderId="0" xfId="0" applyFill="1" applyAlignment="1">
      <alignment/>
    </xf>
    <xf numFmtId="0" fontId="1" fillId="2" borderId="0" xfId="0" applyFont="1" applyFill="1" applyAlignment="1">
      <alignment horizontal="left"/>
    </xf>
    <xf numFmtId="0" fontId="3" fillId="2" borderId="0" xfId="0" applyFont="1" applyFill="1" applyAlignment="1">
      <alignment horizontal="left"/>
    </xf>
    <xf numFmtId="0" fontId="3" fillId="2" borderId="10" xfId="0" applyFont="1" applyFill="1" applyBorder="1" applyAlignment="1">
      <alignment horizontal="left"/>
    </xf>
    <xf numFmtId="0" fontId="0" fillId="2" borderId="0" xfId="0" applyFill="1" applyAlignment="1">
      <alignment horizontal="left"/>
    </xf>
    <xf numFmtId="0" fontId="0" fillId="2" borderId="0" xfId="0" applyNumberFormat="1" applyFill="1" applyAlignment="1">
      <alignment horizontal="centerContinuous" vertical="center"/>
    </xf>
    <xf numFmtId="0" fontId="4" fillId="2" borderId="10" xfId="0" applyNumberFormat="1" applyFont="1" applyFill="1" applyBorder="1" applyAlignment="1">
      <alignment horizontal="centerContinuous" vertical="center"/>
    </xf>
    <xf numFmtId="0" fontId="7" fillId="2" borderId="0" xfId="0" applyNumberFormat="1" applyFont="1" applyFill="1" applyAlignment="1">
      <alignment horizontal="center" vertical="center"/>
    </xf>
    <xf numFmtId="0" fontId="9" fillId="2" borderId="0" xfId="0" applyFont="1" applyFill="1" applyAlignment="1">
      <alignment horizontal="left"/>
    </xf>
    <xf numFmtId="1" fontId="7" fillId="2" borderId="11" xfId="0" applyNumberFormat="1" applyFont="1" applyFill="1" applyBorder="1" applyAlignment="1">
      <alignment horizontal="center" vertical="center"/>
    </xf>
    <xf numFmtId="0" fontId="8" fillId="2" borderId="0" xfId="0" applyFont="1" applyFill="1" applyAlignment="1">
      <alignment horizontal="left"/>
    </xf>
    <xf numFmtId="49" fontId="8" fillId="2" borderId="11" xfId="0" applyNumberFormat="1" applyFont="1" applyFill="1" applyBorder="1" applyAlignment="1">
      <alignment horizontal="left"/>
    </xf>
    <xf numFmtId="0" fontId="8" fillId="2" borderId="12" xfId="0" applyFont="1" applyFill="1" applyBorder="1" applyAlignment="1">
      <alignment horizontal="left"/>
    </xf>
    <xf numFmtId="0" fontId="8" fillId="2" borderId="13" xfId="0" applyFont="1" applyFill="1" applyBorder="1" applyAlignment="1">
      <alignment horizontal="left"/>
    </xf>
    <xf numFmtId="0" fontId="8" fillId="2" borderId="14" xfId="0" applyNumberFormat="1" applyFont="1" applyFill="1" applyBorder="1" applyAlignment="1">
      <alignment horizontal="right" vertical="center"/>
    </xf>
    <xf numFmtId="0" fontId="8" fillId="2" borderId="12" xfId="0" applyNumberFormat="1" applyFont="1" applyFill="1" applyBorder="1" applyAlignment="1">
      <alignment horizontal="right" vertical="center"/>
    </xf>
    <xf numFmtId="0" fontId="8" fillId="2" borderId="13" xfId="0" applyNumberFormat="1" applyFont="1" applyFill="1" applyBorder="1" applyAlignment="1">
      <alignment horizontal="right" vertical="center"/>
    </xf>
    <xf numFmtId="0" fontId="9" fillId="2" borderId="11" xfId="0" applyNumberFormat="1" applyFont="1" applyFill="1" applyBorder="1" applyAlignment="1">
      <alignment horizontal="left" vertical="center"/>
    </xf>
    <xf numFmtId="0" fontId="9" fillId="2" borderId="14" xfId="0" applyNumberFormat="1" applyFont="1" applyFill="1" applyBorder="1" applyAlignment="1">
      <alignment horizontal="left" vertical="center"/>
    </xf>
    <xf numFmtId="0" fontId="9" fillId="2" borderId="12" xfId="0" applyNumberFormat="1" applyFont="1" applyFill="1" applyBorder="1" applyAlignment="1">
      <alignment horizontal="left" vertical="center"/>
    </xf>
    <xf numFmtId="0" fontId="9" fillId="2" borderId="13" xfId="0" applyNumberFormat="1" applyFont="1" applyFill="1" applyBorder="1" applyAlignment="1">
      <alignment horizontal="left" vertical="center"/>
    </xf>
    <xf numFmtId="0" fontId="7" fillId="2" borderId="14" xfId="0" applyNumberFormat="1" applyFont="1" applyFill="1" applyBorder="1" applyAlignment="1">
      <alignment horizontal="right" vertical="center"/>
    </xf>
    <xf numFmtId="0" fontId="7" fillId="2" borderId="12" xfId="0" applyNumberFormat="1" applyFont="1" applyFill="1" applyBorder="1" applyAlignment="1">
      <alignment horizontal="right" vertical="center"/>
    </xf>
    <xf numFmtId="0" fontId="7" fillId="2" borderId="13" xfId="0" applyNumberFormat="1" applyFont="1" applyFill="1" applyBorder="1" applyAlignment="1">
      <alignment horizontal="right" vertical="center"/>
    </xf>
    <xf numFmtId="0" fontId="0" fillId="2" borderId="0" xfId="0" applyFont="1" applyFill="1" applyAlignment="1">
      <alignment horizontal="left"/>
    </xf>
    <xf numFmtId="0" fontId="5" fillId="2" borderId="0" xfId="0" applyNumberFormat="1" applyFont="1" applyFill="1" applyAlignment="1">
      <alignment horizontal="center" vertical="center"/>
    </xf>
    <xf numFmtId="1" fontId="5" fillId="2" borderId="11" xfId="0" applyNumberFormat="1" applyFont="1" applyFill="1" applyBorder="1" applyAlignment="1">
      <alignment horizontal="center" vertical="center"/>
    </xf>
    <xf numFmtId="0" fontId="6" fillId="2" borderId="0" xfId="0" applyFont="1" applyFill="1" applyAlignment="1">
      <alignment horizontal="left"/>
    </xf>
    <xf numFmtId="49" fontId="6" fillId="2" borderId="11" xfId="0" applyNumberFormat="1" applyFont="1" applyFill="1" applyBorder="1" applyAlignment="1">
      <alignment horizontal="left"/>
    </xf>
    <xf numFmtId="0" fontId="6" fillId="2" borderId="13" xfId="0" applyFont="1" applyFill="1" applyBorder="1" applyAlignment="1">
      <alignment horizontal="left"/>
    </xf>
    <xf numFmtId="0" fontId="6" fillId="2" borderId="14" xfId="0" applyNumberFormat="1" applyFont="1" applyFill="1" applyBorder="1" applyAlignment="1">
      <alignment horizontal="right"/>
    </xf>
    <xf numFmtId="0" fontId="6" fillId="2" borderId="12" xfId="0" applyNumberFormat="1" applyFont="1" applyFill="1" applyBorder="1" applyAlignment="1">
      <alignment horizontal="right"/>
    </xf>
    <xf numFmtId="0" fontId="6" fillId="2" borderId="13" xfId="0" applyNumberFormat="1" applyFont="1" applyFill="1" applyBorder="1" applyAlignment="1">
      <alignment horizontal="right"/>
    </xf>
    <xf numFmtId="0" fontId="0" fillId="2" borderId="11" xfId="0" applyFont="1" applyFill="1" applyBorder="1" applyAlignment="1">
      <alignment horizontal="left"/>
    </xf>
    <xf numFmtId="0" fontId="0" fillId="2" borderId="14" xfId="0" applyNumberFormat="1" applyFont="1" applyFill="1" applyBorder="1" applyAlignment="1">
      <alignment horizontal="right" vertical="center"/>
    </xf>
    <xf numFmtId="0" fontId="0" fillId="2" borderId="12" xfId="0" applyNumberFormat="1" applyFont="1" applyFill="1" applyBorder="1" applyAlignment="1">
      <alignment horizontal="right" vertical="center"/>
    </xf>
    <xf numFmtId="0" fontId="0" fillId="2" borderId="13" xfId="0" applyNumberFormat="1" applyFont="1" applyFill="1" applyBorder="1" applyAlignment="1">
      <alignment horizontal="right" vertical="center"/>
    </xf>
    <xf numFmtId="0" fontId="0" fillId="2" borderId="14" xfId="0" applyFont="1" applyFill="1" applyBorder="1" applyAlignment="1">
      <alignment horizontal="left"/>
    </xf>
    <xf numFmtId="0" fontId="0" fillId="2" borderId="12" xfId="0" applyFont="1" applyFill="1" applyBorder="1" applyAlignment="1">
      <alignment horizontal="left"/>
    </xf>
    <xf numFmtId="0" fontId="0" fillId="2" borderId="13" xfId="0" applyFont="1" applyFill="1" applyBorder="1" applyAlignment="1">
      <alignment horizontal="left"/>
    </xf>
    <xf numFmtId="0" fontId="5" fillId="2" borderId="14" xfId="0" applyNumberFormat="1" applyFont="1" applyFill="1" applyBorder="1" applyAlignment="1">
      <alignment horizontal="right"/>
    </xf>
    <xf numFmtId="0" fontId="5" fillId="2" borderId="12" xfId="0" applyNumberFormat="1" applyFont="1" applyFill="1" applyBorder="1" applyAlignment="1">
      <alignment horizontal="right"/>
    </xf>
    <xf numFmtId="0" fontId="5" fillId="2" borderId="13" xfId="0" applyNumberFormat="1" applyFont="1" applyFill="1" applyBorder="1" applyAlignment="1">
      <alignment horizontal="right"/>
    </xf>
    <xf numFmtId="0" fontId="0" fillId="2" borderId="0" xfId="0" applyNumberFormat="1" applyFill="1" applyAlignment="1">
      <alignment horizontal="left" vertical="center"/>
    </xf>
    <xf numFmtId="0" fontId="0" fillId="2" borderId="11" xfId="0" applyNumberFormat="1" applyFont="1" applyFill="1" applyBorder="1" applyAlignment="1">
      <alignment horizontal="left" vertical="center"/>
    </xf>
    <xf numFmtId="0" fontId="0" fillId="2" borderId="14" xfId="0" applyNumberFormat="1" applyFont="1" applyFill="1" applyBorder="1" applyAlignment="1">
      <alignment horizontal="right" vertical="center"/>
    </xf>
    <xf numFmtId="0" fontId="0" fillId="2" borderId="12" xfId="0" applyNumberFormat="1" applyFont="1" applyFill="1" applyBorder="1" applyAlignment="1">
      <alignment horizontal="right" vertical="center"/>
    </xf>
    <xf numFmtId="0" fontId="0" fillId="2" borderId="13" xfId="0" applyNumberFormat="1" applyFont="1" applyFill="1" applyBorder="1" applyAlignment="1">
      <alignment horizontal="right" vertical="center"/>
    </xf>
    <xf numFmtId="0" fontId="10" fillId="2" borderId="0" xfId="0" applyFont="1" applyFill="1" applyAlignment="1">
      <alignment horizontal="left"/>
    </xf>
    <xf numFmtId="49" fontId="6" fillId="2" borderId="11" xfId="0" applyNumberFormat="1" applyFont="1" applyFill="1" applyBorder="1" applyAlignment="1">
      <alignment horizontal="center"/>
    </xf>
    <xf numFmtId="181" fontId="6" fillId="2" borderId="14" xfId="0" applyNumberFormat="1" applyFont="1" applyFill="1" applyBorder="1" applyAlignment="1">
      <alignment horizontal="right"/>
    </xf>
    <xf numFmtId="181" fontId="6" fillId="2" borderId="12" xfId="0" applyNumberFormat="1" applyFont="1" applyFill="1" applyBorder="1" applyAlignment="1">
      <alignment horizontal="right"/>
    </xf>
    <xf numFmtId="181" fontId="6" fillId="2" borderId="13" xfId="0" applyNumberFormat="1" applyFont="1" applyFill="1" applyBorder="1" applyAlignment="1">
      <alignment horizontal="right"/>
    </xf>
    <xf numFmtId="1" fontId="0" fillId="2" borderId="11" xfId="0" applyNumberFormat="1" applyFont="1" applyFill="1" applyBorder="1" applyAlignment="1">
      <alignment horizontal="center" vertical="center"/>
    </xf>
    <xf numFmtId="181" fontId="0" fillId="2" borderId="14" xfId="0" applyNumberFormat="1" applyFont="1" applyFill="1" applyBorder="1" applyAlignment="1">
      <alignment horizontal="right" vertical="center"/>
    </xf>
    <xf numFmtId="181" fontId="0" fillId="2" borderId="12" xfId="0" applyNumberFormat="1" applyFont="1" applyFill="1" applyBorder="1" applyAlignment="1">
      <alignment horizontal="right" vertical="center"/>
    </xf>
    <xf numFmtId="181" fontId="0" fillId="2" borderId="13" xfId="0" applyNumberFormat="1" applyFont="1" applyFill="1" applyBorder="1" applyAlignment="1">
      <alignment horizontal="right" vertical="center"/>
    </xf>
    <xf numFmtId="0" fontId="5" fillId="2" borderId="11" xfId="0" applyFont="1" applyFill="1" applyBorder="1" applyAlignment="1">
      <alignment horizontal="left"/>
    </xf>
    <xf numFmtId="181" fontId="5" fillId="2" borderId="14" xfId="0" applyNumberFormat="1" applyFont="1" applyFill="1" applyBorder="1" applyAlignment="1">
      <alignment horizontal="right"/>
    </xf>
    <xf numFmtId="181" fontId="5" fillId="2" borderId="12" xfId="0" applyNumberFormat="1" applyFont="1" applyFill="1" applyBorder="1" applyAlignment="1">
      <alignment horizontal="right"/>
    </xf>
    <xf numFmtId="181" fontId="5" fillId="2" borderId="13" xfId="0" applyNumberFormat="1" applyFont="1" applyFill="1" applyBorder="1" applyAlignment="1">
      <alignment horizontal="right"/>
    </xf>
    <xf numFmtId="0" fontId="5" fillId="2" borderId="0" xfId="0" applyFont="1" applyFill="1" applyAlignment="1">
      <alignment horizontal="left"/>
    </xf>
    <xf numFmtId="0" fontId="5" fillId="2" borderId="0" xfId="0" applyNumberFormat="1" applyFont="1" applyFill="1" applyAlignment="1">
      <alignment horizontal="center" vertical="center" wrapText="1"/>
    </xf>
    <xf numFmtId="0" fontId="5" fillId="2" borderId="0" xfId="0" applyNumberFormat="1" applyFont="1" applyFill="1" applyAlignment="1">
      <alignment horizontal="left" vertical="center"/>
    </xf>
    <xf numFmtId="0" fontId="0" fillId="2" borderId="14" xfId="0" applyNumberFormat="1" applyFont="1" applyFill="1" applyBorder="1" applyAlignment="1">
      <alignment horizontal="left" vertical="center"/>
    </xf>
    <xf numFmtId="0" fontId="0" fillId="2" borderId="13" xfId="0" applyNumberFormat="1" applyFont="1" applyFill="1" applyBorder="1" applyAlignment="1">
      <alignment horizontal="left" vertical="center"/>
    </xf>
    <xf numFmtId="0" fontId="0" fillId="2" borderId="0" xfId="0" applyFont="1" applyFill="1" applyAlignment="1">
      <alignment horizontal="left"/>
    </xf>
    <xf numFmtId="1" fontId="0" fillId="2" borderId="11" xfId="0" applyNumberFormat="1" applyFont="1" applyFill="1" applyBorder="1" applyAlignment="1">
      <alignment horizontal="center" vertical="center"/>
    </xf>
    <xf numFmtId="0" fontId="9" fillId="2" borderId="14" xfId="0" applyNumberFormat="1" applyFont="1" applyFill="1" applyBorder="1" applyAlignment="1">
      <alignment horizontal="right" vertical="center"/>
    </xf>
    <xf numFmtId="0" fontId="9" fillId="2" borderId="12" xfId="0" applyNumberFormat="1" applyFont="1" applyFill="1" applyBorder="1" applyAlignment="1">
      <alignment horizontal="right" vertical="center"/>
    </xf>
    <xf numFmtId="0" fontId="9" fillId="2" borderId="13" xfId="0" applyNumberFormat="1" applyFont="1" applyFill="1" applyBorder="1" applyAlignment="1">
      <alignment horizontal="right" vertical="center"/>
    </xf>
    <xf numFmtId="1" fontId="5" fillId="2" borderId="11" xfId="0" applyNumberFormat="1" applyFont="1" applyFill="1" applyBorder="1" applyAlignment="1">
      <alignment horizontal="center"/>
    </xf>
    <xf numFmtId="0" fontId="0" fillId="2" borderId="14" xfId="0" applyNumberFormat="1" applyFont="1" applyFill="1" applyBorder="1" applyAlignment="1">
      <alignment horizontal="right"/>
    </xf>
    <xf numFmtId="0" fontId="0" fillId="2" borderId="12" xfId="0" applyNumberFormat="1" applyFont="1" applyFill="1" applyBorder="1" applyAlignment="1">
      <alignment horizontal="right"/>
    </xf>
    <xf numFmtId="0" fontId="0" fillId="2" borderId="13" xfId="0" applyNumberFormat="1" applyFont="1" applyFill="1" applyBorder="1" applyAlignment="1">
      <alignment horizontal="right"/>
    </xf>
    <xf numFmtId="0" fontId="0" fillId="2" borderId="0" xfId="0" applyNumberFormat="1" applyFill="1" applyAlignment="1">
      <alignment horizontal="center" vertical="center"/>
    </xf>
    <xf numFmtId="0" fontId="0" fillId="2" borderId="0" xfId="0" applyNumberFormat="1" applyFill="1" applyAlignment="1">
      <alignment horizontal="right"/>
    </xf>
    <xf numFmtId="0" fontId="0" fillId="2" borderId="0" xfId="0" applyNumberFormat="1" applyFill="1" applyAlignment="1">
      <alignment horizontal="left" wrapText="1"/>
    </xf>
    <xf numFmtId="1" fontId="5" fillId="2" borderId="11" xfId="0" applyNumberFormat="1" applyFont="1" applyFill="1" applyBorder="1" applyAlignment="1">
      <alignment horizontal="center" vertical="center" wrapText="1"/>
    </xf>
    <xf numFmtId="49" fontId="7" fillId="2" borderId="11" xfId="0" applyNumberFormat="1" applyFont="1" applyFill="1" applyBorder="1" applyAlignment="1">
      <alignment horizontal="center"/>
    </xf>
    <xf numFmtId="0" fontId="7" fillId="2" borderId="14" xfId="0" applyNumberFormat="1" applyFont="1" applyFill="1" applyBorder="1" applyAlignment="1">
      <alignment horizontal="right"/>
    </xf>
    <xf numFmtId="0" fontId="7" fillId="2" borderId="12" xfId="0" applyNumberFormat="1" applyFont="1" applyFill="1" applyBorder="1" applyAlignment="1">
      <alignment horizontal="right"/>
    </xf>
    <xf numFmtId="0" fontId="7" fillId="2" borderId="13" xfId="0" applyNumberFormat="1" applyFont="1" applyFill="1" applyBorder="1" applyAlignment="1">
      <alignment horizontal="right"/>
    </xf>
    <xf numFmtId="49" fontId="9" fillId="2" borderId="11" xfId="0" applyNumberFormat="1" applyFont="1" applyFill="1" applyBorder="1" applyAlignment="1">
      <alignment horizontal="center"/>
    </xf>
    <xf numFmtId="0" fontId="9" fillId="2" borderId="14" xfId="0" applyNumberFormat="1" applyFont="1" applyFill="1" applyBorder="1" applyAlignment="1">
      <alignment horizontal="right"/>
    </xf>
    <xf numFmtId="0" fontId="9" fillId="2" borderId="12" xfId="0" applyNumberFormat="1" applyFont="1" applyFill="1" applyBorder="1" applyAlignment="1">
      <alignment horizontal="right"/>
    </xf>
    <xf numFmtId="0" fontId="9" fillId="2" borderId="13" xfId="0" applyNumberFormat="1" applyFont="1" applyFill="1" applyBorder="1" applyAlignment="1">
      <alignment horizontal="right"/>
    </xf>
    <xf numFmtId="0" fontId="9" fillId="2" borderId="11" xfId="0" applyFont="1" applyFill="1" applyBorder="1" applyAlignment="1">
      <alignment horizontal="left"/>
    </xf>
    <xf numFmtId="0" fontId="7" fillId="2" borderId="14"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49" fontId="5" fillId="2" borderId="11" xfId="0" applyNumberFormat="1" applyFont="1" applyFill="1" applyBorder="1" applyAlignment="1">
      <alignment horizontal="center"/>
    </xf>
    <xf numFmtId="49" fontId="0" fillId="2" borderId="11" xfId="0" applyNumberFormat="1" applyFill="1" applyBorder="1" applyAlignment="1">
      <alignment horizontal="center"/>
    </xf>
    <xf numFmtId="0" fontId="5" fillId="2" borderId="14" xfId="0" applyFont="1" applyFill="1" applyBorder="1" applyAlignment="1">
      <alignment horizontal="left"/>
    </xf>
    <xf numFmtId="0" fontId="5" fillId="2" borderId="12" xfId="0" applyFont="1" applyFill="1" applyBorder="1" applyAlignment="1">
      <alignment horizontal="left"/>
    </xf>
    <xf numFmtId="0" fontId="5" fillId="2" borderId="13" xfId="0" applyFont="1" applyFill="1" applyBorder="1" applyAlignment="1">
      <alignment horizontal="left"/>
    </xf>
    <xf numFmtId="0" fontId="5" fillId="2" borderId="11"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wrapText="1"/>
    </xf>
    <xf numFmtId="0" fontId="0" fillId="2" borderId="11" xfId="0" applyNumberFormat="1" applyFont="1" applyFill="1" applyBorder="1" applyAlignment="1">
      <alignment horizontal="right"/>
    </xf>
    <xf numFmtId="1" fontId="0" fillId="2" borderId="14" xfId="0" applyNumberFormat="1" applyFill="1" applyBorder="1" applyAlignment="1">
      <alignment horizontal="left" vertical="center" wrapText="1"/>
    </xf>
    <xf numFmtId="1" fontId="0" fillId="2" borderId="12" xfId="0" applyNumberFormat="1" applyFont="1" applyFill="1" applyBorder="1" applyAlignment="1">
      <alignment horizontal="left" vertical="center" wrapText="1"/>
    </xf>
    <xf numFmtId="1" fontId="0" fillId="2" borderId="13" xfId="0" applyNumberFormat="1" applyFont="1" applyFill="1" applyBorder="1" applyAlignment="1">
      <alignment horizontal="left" vertical="center" wrapText="1"/>
    </xf>
    <xf numFmtId="181" fontId="0" fillId="2" borderId="11" xfId="0" applyNumberFormat="1" applyFont="1" applyFill="1" applyBorder="1" applyAlignment="1">
      <alignment horizontal="center" vertical="center"/>
    </xf>
    <xf numFmtId="181" fontId="5" fillId="2" borderId="13" xfId="0" applyNumberFormat="1" applyFont="1" applyFill="1" applyBorder="1" applyAlignment="1">
      <alignment horizontal="center"/>
    </xf>
    <xf numFmtId="1" fontId="5" fillId="2" borderId="11"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wrapText="1"/>
    </xf>
    <xf numFmtId="0" fontId="0" fillId="2" borderId="0" xfId="0" applyNumberFormat="1" applyFont="1" applyFill="1" applyAlignment="1">
      <alignment horizontal="left" wrapText="1"/>
    </xf>
    <xf numFmtId="1" fontId="0" fillId="2" borderId="11" xfId="0" applyNumberFormat="1" applyFont="1" applyFill="1" applyBorder="1" applyAlignment="1">
      <alignment horizontal="center" vertical="center"/>
    </xf>
    <xf numFmtId="49" fontId="0" fillId="2" borderId="11" xfId="0" applyNumberFormat="1" applyFont="1" applyFill="1" applyBorder="1" applyAlignment="1">
      <alignment horizontal="left" vertical="center" wrapText="1"/>
    </xf>
    <xf numFmtId="181" fontId="9" fillId="2" borderId="11" xfId="0" applyNumberFormat="1" applyFont="1" applyFill="1" applyBorder="1" applyAlignment="1">
      <alignment horizontal="right"/>
    </xf>
    <xf numFmtId="181" fontId="5" fillId="2" borderId="14" xfId="0" applyNumberFormat="1" applyFont="1" applyFill="1" applyBorder="1" applyAlignment="1">
      <alignment horizontal="center"/>
    </xf>
    <xf numFmtId="181" fontId="5" fillId="2" borderId="12" xfId="0" applyNumberFormat="1" applyFont="1" applyFill="1" applyBorder="1" applyAlignment="1">
      <alignment horizontal="center"/>
    </xf>
    <xf numFmtId="182" fontId="7" fillId="2" borderId="11" xfId="0" applyNumberFormat="1" applyFont="1" applyFill="1" applyBorder="1" applyAlignment="1">
      <alignment horizontal="right"/>
    </xf>
    <xf numFmtId="182" fontId="9" fillId="2" borderId="11" xfId="0" applyNumberFormat="1" applyFont="1" applyFill="1" applyBorder="1" applyAlignment="1">
      <alignment horizontal="right"/>
    </xf>
    <xf numFmtId="1" fontId="7" fillId="2" borderId="11" xfId="0" applyNumberFormat="1" applyFont="1" applyFill="1" applyBorder="1" applyAlignment="1">
      <alignment horizontal="center"/>
    </xf>
    <xf numFmtId="0" fontId="7" fillId="2" borderId="11" xfId="0" applyNumberFormat="1" applyFont="1" applyFill="1" applyBorder="1" applyAlignment="1">
      <alignment horizontal="left" wrapText="1"/>
    </xf>
    <xf numFmtId="181" fontId="7" fillId="2" borderId="11" xfId="0" applyNumberFormat="1" applyFont="1" applyFill="1" applyBorder="1" applyAlignment="1">
      <alignment horizontal="right"/>
    </xf>
    <xf numFmtId="0" fontId="9" fillId="2" borderId="11" xfId="0" applyNumberFormat="1" applyFont="1" applyFill="1" applyBorder="1" applyAlignment="1">
      <alignment horizontal="left" wrapText="1"/>
    </xf>
    <xf numFmtId="0" fontId="5" fillId="2" borderId="14" xfId="0" applyNumberFormat="1" applyFont="1" applyFill="1" applyBorder="1" applyAlignment="1">
      <alignment horizontal="center" vertical="center" wrapText="1"/>
    </xf>
    <xf numFmtId="0" fontId="5" fillId="2" borderId="14" xfId="0" applyNumberFormat="1" applyFont="1" applyFill="1" applyBorder="1" applyAlignment="1">
      <alignment horizontal="center"/>
    </xf>
    <xf numFmtId="0" fontId="5" fillId="2" borderId="12" xfId="0" applyNumberFormat="1" applyFont="1" applyFill="1" applyBorder="1" applyAlignment="1">
      <alignment horizontal="center"/>
    </xf>
    <xf numFmtId="0" fontId="5" fillId="2" borderId="13" xfId="0" applyNumberFormat="1" applyFont="1" applyFill="1" applyBorder="1" applyAlignment="1">
      <alignment horizontal="center"/>
    </xf>
    <xf numFmtId="1" fontId="9" fillId="2" borderId="11" xfId="0" applyNumberFormat="1" applyFont="1" applyFill="1" applyBorder="1" applyAlignment="1">
      <alignment horizontal="center"/>
    </xf>
    <xf numFmtId="1" fontId="0" fillId="2" borderId="11" xfId="0" applyNumberFormat="1" applyFont="1" applyFill="1" applyBorder="1" applyAlignment="1">
      <alignment horizontal="center"/>
    </xf>
    <xf numFmtId="0" fontId="0" fillId="2" borderId="11" xfId="0" applyNumberFormat="1" applyFont="1" applyFill="1" applyBorder="1" applyAlignment="1">
      <alignment horizontal="left" wrapText="1"/>
    </xf>
    <xf numFmtId="181" fontId="0" fillId="2" borderId="11" xfId="0" applyNumberFormat="1" applyFont="1" applyFill="1" applyBorder="1" applyAlignment="1">
      <alignment horizontal="right"/>
    </xf>
    <xf numFmtId="1" fontId="5" fillId="2" borderId="11" xfId="0" applyNumberFormat="1" applyFont="1" applyFill="1" applyBorder="1" applyAlignment="1">
      <alignment horizontal="center"/>
    </xf>
    <xf numFmtId="0" fontId="5" fillId="2" borderId="11" xfId="0" applyNumberFormat="1" applyFont="1" applyFill="1" applyBorder="1" applyAlignment="1">
      <alignment horizontal="left" wrapText="1"/>
    </xf>
    <xf numFmtId="181" fontId="5" fillId="2" borderId="11" xfId="0" applyNumberFormat="1" applyFont="1" applyFill="1" applyBorder="1" applyAlignment="1">
      <alignment horizontal="right"/>
    </xf>
    <xf numFmtId="0" fontId="0" fillId="2" borderId="14" xfId="0" applyNumberFormat="1" applyFont="1" applyFill="1" applyBorder="1" applyAlignment="1">
      <alignment horizontal="right"/>
    </xf>
    <xf numFmtId="0" fontId="0" fillId="2" borderId="12" xfId="0" applyNumberFormat="1" applyFont="1" applyFill="1" applyBorder="1" applyAlignment="1">
      <alignment horizontal="right"/>
    </xf>
    <xf numFmtId="0" fontId="0" fillId="2" borderId="13" xfId="0" applyNumberFormat="1" applyFont="1" applyFill="1" applyBorder="1" applyAlignment="1">
      <alignment horizontal="right"/>
    </xf>
    <xf numFmtId="182" fontId="0" fillId="2" borderId="11" xfId="0" applyNumberFormat="1" applyFont="1" applyFill="1" applyBorder="1" applyAlignment="1">
      <alignment horizontal="right"/>
    </xf>
    <xf numFmtId="181" fontId="5" fillId="2" borderId="14" xfId="0" applyNumberFormat="1" applyFont="1" applyFill="1" applyBorder="1" applyAlignment="1">
      <alignment horizontal="right"/>
    </xf>
    <xf numFmtId="181" fontId="5" fillId="2" borderId="12" xfId="0" applyNumberFormat="1" applyFont="1" applyFill="1" applyBorder="1" applyAlignment="1">
      <alignment horizontal="right"/>
    </xf>
    <xf numFmtId="181" fontId="5" fillId="2" borderId="13" xfId="0" applyNumberFormat="1" applyFont="1" applyFill="1" applyBorder="1" applyAlignment="1">
      <alignment horizontal="right"/>
    </xf>
    <xf numFmtId="182" fontId="5" fillId="2" borderId="11" xfId="0" applyNumberFormat="1" applyFont="1" applyFill="1" applyBorder="1" applyAlignment="1">
      <alignment horizontal="right"/>
    </xf>
    <xf numFmtId="0" fontId="5" fillId="2" borderId="14" xfId="0" applyNumberFormat="1" applyFont="1" applyFill="1" applyBorder="1" applyAlignment="1">
      <alignment horizontal="right"/>
    </xf>
    <xf numFmtId="0" fontId="5" fillId="2" borderId="12" xfId="0" applyNumberFormat="1" applyFont="1" applyFill="1" applyBorder="1" applyAlignment="1">
      <alignment horizontal="right"/>
    </xf>
    <xf numFmtId="0" fontId="5" fillId="2" borderId="13" xfId="0" applyNumberFormat="1" applyFont="1" applyFill="1" applyBorder="1" applyAlignment="1">
      <alignment horizontal="right"/>
    </xf>
    <xf numFmtId="0" fontId="5" fillId="2" borderId="11" xfId="0" applyNumberFormat="1" applyFont="1" applyFill="1" applyBorder="1" applyAlignment="1">
      <alignment horizontal="center" vertical="center" wrapText="1"/>
    </xf>
    <xf numFmtId="0" fontId="0" fillId="2" borderId="0" xfId="0" applyNumberFormat="1" applyFill="1" applyAlignment="1">
      <alignment horizontal="right" wrapText="1"/>
    </xf>
    <xf numFmtId="1" fontId="5" fillId="2" borderId="14" xfId="0" applyNumberFormat="1" applyFont="1" applyFill="1" applyBorder="1" applyAlignment="1">
      <alignment horizontal="center" vertical="center"/>
    </xf>
    <xf numFmtId="0" fontId="0" fillId="2" borderId="11" xfId="0" applyNumberFormat="1" applyFill="1" applyBorder="1" applyAlignment="1">
      <alignment horizontal="left" wrapText="1"/>
    </xf>
    <xf numFmtId="0" fontId="0" fillId="2" borderId="12" xfId="0" applyNumberFormat="1" applyFont="1" applyFill="1" applyBorder="1" applyAlignment="1">
      <alignment horizontal="center"/>
    </xf>
    <xf numFmtId="0" fontId="0" fillId="2" borderId="13" xfId="0" applyNumberFormat="1" applyFont="1" applyFill="1" applyBorder="1" applyAlignment="1">
      <alignment horizontal="center"/>
    </xf>
    <xf numFmtId="0" fontId="5" fillId="2" borderId="0" xfId="0" applyNumberFormat="1" applyFont="1" applyFill="1" applyAlignment="1">
      <alignment horizontal="left" wrapText="1"/>
    </xf>
    <xf numFmtId="0" fontId="0" fillId="2" borderId="11" xfId="0" applyNumberFormat="1" applyFill="1" applyBorder="1" applyAlignment="1">
      <alignment horizontal="left" vertical="center" wrapText="1"/>
    </xf>
    <xf numFmtId="0" fontId="0" fillId="2" borderId="11" xfId="0" applyNumberFormat="1" applyFont="1" applyFill="1" applyBorder="1" applyAlignment="1">
      <alignment horizontal="left" vertical="center" wrapText="1"/>
    </xf>
    <xf numFmtId="0" fontId="0" fillId="2" borderId="14" xfId="0" applyNumberFormat="1" applyFont="1" applyFill="1" applyBorder="1" applyAlignment="1">
      <alignment horizontal="left" vertical="center" wrapText="1"/>
    </xf>
    <xf numFmtId="182" fontId="0" fillId="2" borderId="11" xfId="0" applyNumberFormat="1" applyFont="1" applyFill="1" applyBorder="1" applyAlignment="1">
      <alignment horizontal="right" vertical="center"/>
    </xf>
    <xf numFmtId="0" fontId="0" fillId="2" borderId="11" xfId="0" applyNumberFormat="1" applyFont="1" applyFill="1" applyBorder="1" applyAlignment="1">
      <alignment horizontal="center" vertical="center"/>
    </xf>
    <xf numFmtId="0" fontId="11" fillId="2" borderId="11"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xf>
    <xf numFmtId="49" fontId="13" fillId="2" borderId="11" xfId="0" applyNumberFormat="1" applyFont="1" applyFill="1" applyBorder="1" applyAlignment="1">
      <alignment horizontal="left" vertical="center"/>
    </xf>
    <xf numFmtId="0" fontId="11" fillId="2" borderId="11" xfId="0" applyNumberFormat="1" applyFont="1" applyFill="1" applyBorder="1" applyAlignment="1">
      <alignment horizontal="left" vertical="center" wrapText="1"/>
    </xf>
    <xf numFmtId="0" fontId="0" fillId="2" borderId="14" xfId="0" applyNumberFormat="1" applyFill="1" applyBorder="1" applyAlignment="1">
      <alignment horizontal="left" vertical="center" wrapText="1"/>
    </xf>
    <xf numFmtId="0" fontId="5" fillId="2" borderId="11" xfId="0" applyNumberFormat="1" applyFont="1" applyFill="1" applyBorder="1" applyAlignment="1">
      <alignment horizontal="left" vertical="center"/>
    </xf>
    <xf numFmtId="181" fontId="0" fillId="2" borderId="11" xfId="0" applyNumberFormat="1" applyFont="1" applyFill="1" applyBorder="1" applyAlignment="1">
      <alignment horizontal="right" vertical="center"/>
    </xf>
    <xf numFmtId="49" fontId="13" fillId="2" borderId="14"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181" fontId="8" fillId="2" borderId="11" xfId="0" applyNumberFormat="1" applyFont="1" applyFill="1" applyBorder="1" applyAlignment="1">
      <alignment horizontal="right" vertical="center"/>
    </xf>
    <xf numFmtId="0" fontId="8" fillId="2" borderId="14" xfId="0" applyFont="1" applyFill="1" applyBorder="1" applyAlignment="1">
      <alignment horizontal="center"/>
    </xf>
    <xf numFmtId="0" fontId="8" fillId="2" borderId="12" xfId="0" applyFont="1" applyFill="1" applyBorder="1" applyAlignment="1">
      <alignment horizontal="center"/>
    </xf>
    <xf numFmtId="0" fontId="4" fillId="2" borderId="11" xfId="0" applyNumberFormat="1" applyFont="1" applyFill="1" applyBorder="1" applyAlignment="1">
      <alignment horizontal="left" wrapText="1"/>
    </xf>
    <xf numFmtId="0" fontId="1" fillId="2" borderId="0" xfId="0" applyFont="1" applyFill="1" applyAlignment="1">
      <alignment horizontal="center"/>
    </xf>
    <xf numFmtId="0" fontId="2" fillId="2" borderId="0" xfId="0" applyFont="1" applyFill="1" applyAlignment="1">
      <alignment horizontal="center" vertical="center"/>
    </xf>
    <xf numFmtId="0" fontId="2" fillId="2" borderId="0" xfId="0" applyFont="1" applyFill="1" applyAlignment="1">
      <alignment horizontal="center"/>
    </xf>
    <xf numFmtId="0" fontId="0" fillId="2" borderId="0" xfId="0" applyFont="1" applyFill="1" applyAlignment="1">
      <alignment horizontal="center"/>
    </xf>
    <xf numFmtId="0" fontId="0" fillId="2" borderId="0" xfId="0" applyNumberFormat="1" applyFill="1" applyAlignment="1">
      <alignment horizontal="center"/>
    </xf>
    <xf numFmtId="0" fontId="5" fillId="2" borderId="0" xfId="0" applyNumberFormat="1" applyFont="1" applyFill="1" applyAlignment="1">
      <alignment horizontal="justify" wrapText="1"/>
    </xf>
    <xf numFmtId="0" fontId="0" fillId="2" borderId="0" xfId="0" applyNumberFormat="1" applyFill="1" applyAlignment="1">
      <alignment horizontal="left" wrapText="1"/>
    </xf>
    <xf numFmtId="0" fontId="5" fillId="2" borderId="11" xfId="0" applyFont="1" applyFill="1" applyBorder="1" applyAlignment="1">
      <alignment horizontal="left"/>
    </xf>
    <xf numFmtId="0" fontId="0" fillId="2" borderId="11" xfId="0" applyFont="1" applyFill="1" applyBorder="1" applyAlignment="1">
      <alignment horizontal="left"/>
    </xf>
    <xf numFmtId="0" fontId="0" fillId="2" borderId="10" xfId="0" applyNumberFormat="1" applyFont="1" applyFill="1" applyBorder="1" applyAlignment="1">
      <alignment horizontal="center"/>
    </xf>
    <xf numFmtId="0" fontId="0" fillId="2" borderId="10" xfId="0" applyNumberFormat="1" applyFill="1" applyBorder="1" applyAlignment="1">
      <alignment horizontal="left" wrapText="1"/>
    </xf>
    <xf numFmtId="0" fontId="0" fillId="2" borderId="10" xfId="0" applyNumberFormat="1" applyFont="1" applyFill="1" applyBorder="1" applyAlignment="1">
      <alignment horizontal="left" wrapText="1"/>
    </xf>
    <xf numFmtId="0" fontId="0" fillId="2" borderId="0" xfId="0" applyNumberFormat="1" applyFont="1" applyFill="1" applyAlignment="1">
      <alignment horizontal="justify"/>
    </xf>
    <xf numFmtId="0" fontId="5" fillId="2" borderId="11" xfId="0" applyNumberFormat="1" applyFont="1" applyFill="1" applyBorder="1" applyAlignment="1">
      <alignment horizontal="right"/>
    </xf>
    <xf numFmtId="0" fontId="5" fillId="2" borderId="0" xfId="0" applyNumberFormat="1" applyFont="1" applyFill="1" applyAlignment="1">
      <alignment horizontal="left" vertical="top" wrapText="1"/>
    </xf>
    <xf numFmtId="0" fontId="5" fillId="2" borderId="16"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183" fontId="5" fillId="2" borderId="11" xfId="0" applyNumberFormat="1" applyFont="1" applyFill="1" applyBorder="1" applyAlignment="1">
      <alignment horizontal="center" vertical="center" wrapText="1"/>
    </xf>
    <xf numFmtId="0" fontId="5" fillId="2" borderId="0" xfId="0" applyFont="1" applyFill="1" applyAlignment="1">
      <alignment horizontal="left"/>
    </xf>
    <xf numFmtId="0" fontId="5" fillId="2" borderId="19"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0" xfId="0" applyNumberFormat="1" applyFont="1" applyFill="1" applyAlignment="1">
      <alignment horizontal="center" vertical="center" wrapText="1"/>
    </xf>
    <xf numFmtId="0" fontId="5" fillId="2" borderId="21" xfId="0" applyNumberFormat="1" applyFont="1" applyFill="1" applyBorder="1" applyAlignment="1">
      <alignment horizontal="center" vertical="center" wrapText="1"/>
    </xf>
    <xf numFmtId="0" fontId="7" fillId="2" borderId="11" xfId="0" applyFont="1" applyFill="1" applyBorder="1" applyAlignment="1">
      <alignment horizontal="left"/>
    </xf>
    <xf numFmtId="0" fontId="5" fillId="2" borderId="22"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center"/>
    </xf>
    <xf numFmtId="0" fontId="5" fillId="2" borderId="15" xfId="0" applyNumberFormat="1" applyFont="1" applyFill="1" applyBorder="1" applyAlignment="1">
      <alignment horizontal="center" vertical="center"/>
    </xf>
    <xf numFmtId="0" fontId="5" fillId="2" borderId="16"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9" fillId="2" borderId="11" xfId="0" applyNumberFormat="1" applyFont="1" applyFill="1" applyBorder="1" applyAlignment="1">
      <alignment horizontal="left" vertical="center"/>
    </xf>
    <xf numFmtId="0" fontId="9" fillId="2" borderId="11" xfId="0" applyNumberFormat="1" applyFont="1" applyFill="1" applyBorder="1" applyAlignment="1">
      <alignment horizontal="left" vertical="center" wrapText="1"/>
    </xf>
    <xf numFmtId="0" fontId="12" fillId="2" borderId="11" xfId="0" applyNumberFormat="1" applyFont="1" applyFill="1" applyBorder="1" applyAlignment="1">
      <alignment horizontal="center" vertical="center"/>
    </xf>
    <xf numFmtId="1" fontId="0" fillId="2" borderId="11" xfId="0" applyNumberFormat="1" applyFont="1" applyFill="1" applyBorder="1" applyAlignment="1">
      <alignment horizontal="center" vertical="center"/>
    </xf>
    <xf numFmtId="184" fontId="5" fillId="2" borderId="11"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wrapText="1"/>
    </xf>
    <xf numFmtId="183" fontId="5" fillId="2" borderId="11" xfId="0" applyNumberFormat="1" applyFont="1" applyFill="1" applyBorder="1" applyAlignment="1">
      <alignment horizontal="center" vertical="center"/>
    </xf>
    <xf numFmtId="0" fontId="5" fillId="2" borderId="19" xfId="0" applyNumberFormat="1" applyFont="1" applyFill="1" applyBorder="1" applyAlignment="1">
      <alignment horizontal="center" vertical="center"/>
    </xf>
    <xf numFmtId="0" fontId="5" fillId="2" borderId="0" xfId="0" applyNumberFormat="1" applyFont="1" applyFill="1" applyAlignment="1">
      <alignment horizontal="left" vertical="center"/>
    </xf>
    <xf numFmtId="0" fontId="5" fillId="2" borderId="11" xfId="0" applyNumberFormat="1" applyFont="1" applyFill="1" applyBorder="1" applyAlignment="1">
      <alignment horizontal="center" vertical="center"/>
    </xf>
    <xf numFmtId="1" fontId="11" fillId="2" borderId="14" xfId="0" applyNumberFormat="1" applyFont="1" applyFill="1" applyBorder="1" applyAlignment="1">
      <alignment horizontal="left" vertical="center" wrapText="1"/>
    </xf>
    <xf numFmtId="1" fontId="11" fillId="2" borderId="12" xfId="0" applyNumberFormat="1" applyFont="1" applyFill="1" applyBorder="1" applyAlignment="1">
      <alignment horizontal="left" vertical="center" wrapText="1"/>
    </xf>
    <xf numFmtId="1" fontId="11" fillId="2" borderId="13" xfId="0" applyNumberFormat="1" applyFont="1" applyFill="1" applyBorder="1" applyAlignment="1">
      <alignment horizontal="left" vertical="center" wrapText="1"/>
    </xf>
    <xf numFmtId="0" fontId="0" fillId="2" borderId="14" xfId="0" applyNumberFormat="1" applyFont="1" applyFill="1" applyBorder="1" applyAlignment="1">
      <alignment horizontal="left" vertical="center" wrapText="1"/>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9" xfId="0" applyNumberFormat="1" applyFont="1" applyFill="1" applyBorder="1" applyAlignment="1">
      <alignment horizontal="left" vertical="center" wrapText="1"/>
    </xf>
    <xf numFmtId="181" fontId="6" fillId="2" borderId="11" xfId="0" applyNumberFormat="1" applyFont="1" applyFill="1" applyBorder="1" applyAlignment="1">
      <alignment horizontal="right"/>
    </xf>
    <xf numFmtId="0" fontId="4" fillId="2" borderId="19" xfId="0" applyNumberFormat="1" applyFont="1" applyFill="1" applyBorder="1" applyAlignment="1">
      <alignment horizontal="left" wrapText="1"/>
    </xf>
    <xf numFmtId="0" fontId="6" fillId="2" borderId="11" xfId="0" applyNumberFormat="1" applyFont="1" applyFill="1" applyBorder="1" applyAlignment="1">
      <alignment horizontal="center" vertical="center" wrapText="1"/>
    </xf>
    <xf numFmtId="0" fontId="4" fillId="2" borderId="11" xfId="0" applyNumberFormat="1" applyFont="1" applyFill="1" applyBorder="1" applyAlignment="1">
      <alignment horizontal="left" wrapText="1"/>
    </xf>
    <xf numFmtId="0" fontId="5" fillId="2" borderId="17"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181" fontId="0" fillId="2" borderId="11" xfId="0" applyNumberFormat="1" applyFont="1" applyFill="1" applyBorder="1" applyAlignment="1">
      <alignment horizontal="right" vertical="center"/>
    </xf>
    <xf numFmtId="1" fontId="0" fillId="2" borderId="11" xfId="0" applyNumberFormat="1" applyFont="1" applyFill="1" applyBorder="1" applyAlignment="1">
      <alignment horizontal="left" vertical="center"/>
    </xf>
    <xf numFmtId="0" fontId="11" fillId="2" borderId="11" xfId="0" applyNumberFormat="1" applyFont="1" applyFill="1" applyBorder="1" applyAlignment="1">
      <alignment horizontal="left" wrapText="1"/>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1" fontId="0" fillId="2" borderId="11" xfId="0" applyNumberFormat="1" applyFont="1" applyFill="1" applyBorder="1" applyAlignment="1">
      <alignment horizontal="left"/>
    </xf>
    <xf numFmtId="181" fontId="6" fillId="2" borderId="14" xfId="0" applyNumberFormat="1" applyFont="1" applyFill="1" applyBorder="1" applyAlignment="1">
      <alignment horizontal="right"/>
    </xf>
    <xf numFmtId="181" fontId="6" fillId="2" borderId="12" xfId="0" applyNumberFormat="1" applyFont="1" applyFill="1" applyBorder="1" applyAlignment="1">
      <alignment horizontal="right"/>
    </xf>
    <xf numFmtId="181" fontId="6" fillId="2" borderId="13" xfId="0" applyNumberFormat="1" applyFont="1" applyFill="1" applyBorder="1" applyAlignment="1">
      <alignment horizontal="right"/>
    </xf>
    <xf numFmtId="181" fontId="7" fillId="2" borderId="11" xfId="0" applyNumberFormat="1" applyFont="1" applyFill="1" applyBorder="1" applyAlignment="1">
      <alignment horizontal="right" vertical="center"/>
    </xf>
    <xf numFmtId="0" fontId="5" fillId="2" borderId="11" xfId="0" applyNumberFormat="1" applyFont="1" applyFill="1" applyBorder="1" applyAlignment="1">
      <alignment horizontal="left" vertical="center" wrapText="1"/>
    </xf>
    <xf numFmtId="181" fontId="9" fillId="2" borderId="11" xfId="0" applyNumberFormat="1" applyFont="1" applyFill="1" applyBorder="1" applyAlignment="1">
      <alignment horizontal="right" vertical="center"/>
    </xf>
    <xf numFmtId="0" fontId="9" fillId="2" borderId="11" xfId="0" applyNumberFormat="1" applyFont="1" applyFill="1" applyBorder="1" applyAlignment="1">
      <alignment horizontal="center" vertical="center"/>
    </xf>
    <xf numFmtId="0" fontId="0" fillId="2" borderId="11" xfId="0" applyNumberFormat="1" applyFont="1" applyFill="1" applyBorder="1" applyAlignment="1">
      <alignment horizontal="left" vertical="center" wrapText="1"/>
    </xf>
    <xf numFmtId="1" fontId="7" fillId="2" borderId="11"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xf>
    <xf numFmtId="181" fontId="9" fillId="2" borderId="14" xfId="0" applyNumberFormat="1" applyFont="1" applyFill="1" applyBorder="1" applyAlignment="1">
      <alignment horizontal="right" vertical="center"/>
    </xf>
    <xf numFmtId="181" fontId="9" fillId="2" borderId="12" xfId="0" applyNumberFormat="1" applyFont="1" applyFill="1" applyBorder="1" applyAlignment="1">
      <alignment horizontal="right" vertical="center"/>
    </xf>
    <xf numFmtId="181" fontId="9" fillId="2" borderId="13" xfId="0" applyNumberFormat="1" applyFont="1" applyFill="1" applyBorder="1" applyAlignment="1">
      <alignment horizontal="right" vertical="center"/>
    </xf>
    <xf numFmtId="0" fontId="5" fillId="2" borderId="0" xfId="0" applyFont="1" applyFill="1" applyAlignment="1">
      <alignment horizontal="left"/>
    </xf>
    <xf numFmtId="0" fontId="6" fillId="2" borderId="0" xfId="0" applyNumberFormat="1" applyFont="1" applyFill="1" applyAlignment="1">
      <alignment horizontal="left" vertical="center" wrapText="1"/>
    </xf>
    <xf numFmtId="0" fontId="4" fillId="2" borderId="0" xfId="0" applyNumberFormat="1" applyFont="1" applyFill="1" applyAlignment="1">
      <alignment horizontal="left" vertical="center" wrapText="1"/>
    </xf>
    <xf numFmtId="0" fontId="4" fillId="2" borderId="10" xfId="0" applyNumberFormat="1" applyFont="1" applyFill="1" applyBorder="1" applyAlignment="1">
      <alignment horizontal="left" wrapText="1"/>
    </xf>
    <xf numFmtId="0" fontId="3" fillId="2" borderId="10" xfId="0" applyNumberFormat="1" applyFont="1" applyFill="1" applyBorder="1" applyAlignment="1">
      <alignment horizontal="left" wrapText="1"/>
    </xf>
    <xf numFmtId="49" fontId="4" fillId="2" borderId="10" xfId="0" applyNumberFormat="1" applyFont="1" applyFill="1" applyBorder="1" applyAlignment="1">
      <alignment horizontal="center" vertical="center"/>
    </xf>
    <xf numFmtId="0" fontId="0" fillId="2" borderId="0" xfId="0" applyFill="1" applyAlignment="1">
      <alignment horizontal="left"/>
    </xf>
    <xf numFmtId="49" fontId="4" fillId="2" borderId="10" xfId="0" applyNumberFormat="1" applyFont="1" applyFill="1" applyBorder="1" applyAlignment="1">
      <alignment horizontal="center"/>
    </xf>
    <xf numFmtId="0" fontId="7" fillId="2" borderId="16"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2" borderId="18" xfId="0" applyNumberFormat="1" applyFont="1" applyFill="1" applyBorder="1" applyAlignment="1">
      <alignment horizontal="center" vertical="center"/>
    </xf>
    <xf numFmtId="0" fontId="5" fillId="2" borderId="14" xfId="0" applyNumberFormat="1" applyFont="1" applyFill="1" applyBorder="1" applyAlignment="1">
      <alignment horizontal="left" wrapText="1"/>
    </xf>
    <xf numFmtId="0" fontId="5" fillId="2" borderId="12" xfId="0" applyNumberFormat="1" applyFont="1" applyFill="1" applyBorder="1" applyAlignment="1">
      <alignment horizontal="left" wrapText="1"/>
    </xf>
    <xf numFmtId="0" fontId="5" fillId="2" borderId="13" xfId="0" applyNumberFormat="1" applyFont="1" applyFill="1" applyBorder="1" applyAlignment="1">
      <alignment horizontal="left" wrapText="1"/>
    </xf>
    <xf numFmtId="0" fontId="7" fillId="2" borderId="0" xfId="0" applyFont="1" applyFill="1" applyAlignment="1">
      <alignment horizontal="left"/>
    </xf>
    <xf numFmtId="0" fontId="7" fillId="2" borderId="0" xfId="0" applyFont="1" applyFill="1" applyAlignment="1">
      <alignment horizontal="left"/>
    </xf>
    <xf numFmtId="181" fontId="7" fillId="2" borderId="14" xfId="0" applyNumberFormat="1" applyFont="1" applyFill="1" applyBorder="1" applyAlignment="1">
      <alignment horizontal="right" vertical="center"/>
    </xf>
    <xf numFmtId="181" fontId="7" fillId="2" borderId="12" xfId="0" applyNumberFormat="1" applyFont="1" applyFill="1" applyBorder="1" applyAlignment="1">
      <alignment horizontal="right" vertical="center"/>
    </xf>
    <xf numFmtId="181" fontId="7" fillId="2" borderId="13" xfId="0" applyNumberFormat="1" applyFont="1" applyFill="1" applyBorder="1" applyAlignment="1">
      <alignment horizontal="right" vertical="center"/>
    </xf>
    <xf numFmtId="0" fontId="0" fillId="2" borderId="19" xfId="0" applyNumberForma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1300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136</xdr:col>
      <xdr:colOff>209550</xdr:colOff>
      <xdr:row>257</xdr:row>
      <xdr:rowOff>219075</xdr:rowOff>
    </xdr:from>
    <xdr:to>
      <xdr:col>136</xdr:col>
      <xdr:colOff>209550</xdr:colOff>
      <xdr:row>257</xdr:row>
      <xdr:rowOff>219075</xdr:rowOff>
    </xdr:to>
    <xdr:sp>
      <xdr:nvSpPr>
        <xdr:cNvPr id="1" name="Picture 1"/>
        <xdr:cNvSpPr>
          <a:spLocks noChangeAspect="1"/>
        </xdr:cNvSpPr>
      </xdr:nvSpPr>
      <xdr:spPr>
        <a:xfrm>
          <a:off x="11325225" y="781716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148</xdr:col>
      <xdr:colOff>390525</xdr:colOff>
      <xdr:row>271</xdr:row>
      <xdr:rowOff>219075</xdr:rowOff>
    </xdr:from>
    <xdr:to>
      <xdr:col>148</xdr:col>
      <xdr:colOff>390525</xdr:colOff>
      <xdr:row>271</xdr:row>
      <xdr:rowOff>219075</xdr:rowOff>
    </xdr:to>
    <xdr:sp>
      <xdr:nvSpPr>
        <xdr:cNvPr id="2" name="Picture 2"/>
        <xdr:cNvSpPr>
          <a:spLocks noChangeAspect="1"/>
        </xdr:cNvSpPr>
      </xdr:nvSpPr>
      <xdr:spPr>
        <a:xfrm>
          <a:off x="12220575" y="80981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X320"/>
  <sheetViews>
    <sheetView tabSelected="1" view="pageBreakPreview" zoomScaleNormal="90" zoomScaleSheetLayoutView="100" zoomScalePageLayoutView="0" workbookViewId="0" topLeftCell="A143">
      <selection activeCell="DQ157" sqref="DQ157"/>
    </sheetView>
  </sheetViews>
  <sheetFormatPr defaultColWidth="10.66015625" defaultRowHeight="11.25"/>
  <cols>
    <col min="1" max="1" width="2.5" style="5" customWidth="1"/>
    <col min="2" max="2" width="10.33203125" style="5" customWidth="1"/>
    <col min="3" max="3" width="2.66015625" style="5" customWidth="1"/>
    <col min="4" max="4" width="7.16015625" style="5" customWidth="1"/>
    <col min="5" max="5" width="0.1640625" style="5" customWidth="1"/>
    <col min="6" max="6" width="0.328125" style="5" customWidth="1"/>
    <col min="7" max="8" width="0.1640625" style="5" customWidth="1"/>
    <col min="9" max="9" width="12.83203125" style="5" customWidth="1"/>
    <col min="10" max="10" width="0.328125" style="5" customWidth="1"/>
    <col min="11" max="11" width="0.1640625" style="5" customWidth="1"/>
    <col min="12" max="12" width="12.33203125" style="5" customWidth="1"/>
    <col min="13" max="13" width="1.66796875" style="5" customWidth="1"/>
    <col min="14" max="14" width="0.328125" style="5" customWidth="1"/>
    <col min="15" max="15" width="0.82421875" style="5" customWidth="1"/>
    <col min="16" max="16" width="4.66015625" style="5" customWidth="1"/>
    <col min="17" max="17" width="8.66015625" style="5" customWidth="1"/>
    <col min="18" max="18" width="0.1640625" style="5" hidden="1" customWidth="1"/>
    <col min="19" max="19" width="0.1640625" style="5" customWidth="1"/>
    <col min="20" max="20" width="0.65625" style="5" customWidth="1"/>
    <col min="21" max="22" width="0.1640625" style="5" customWidth="1"/>
    <col min="23" max="24" width="1.3359375" style="5" customWidth="1"/>
    <col min="25" max="25" width="0.1640625" style="5" customWidth="1"/>
    <col min="26" max="26" width="1.5" style="5" customWidth="1"/>
    <col min="27" max="27" width="7.66015625" style="5" customWidth="1"/>
    <col min="28" max="28" width="0.82421875" style="5" customWidth="1"/>
    <col min="29" max="29" width="0.65625" style="5" customWidth="1"/>
    <col min="30" max="31" width="0.1640625" style="5" customWidth="1"/>
    <col min="32" max="32" width="0.4921875" style="5" customWidth="1"/>
    <col min="33" max="33" width="1.3359375" style="5" customWidth="1"/>
    <col min="34" max="34" width="0.82421875" style="5" customWidth="1"/>
    <col min="35" max="35" width="0.328125" style="5" customWidth="1"/>
    <col min="36" max="36" width="0.4921875" style="5" customWidth="1"/>
    <col min="37" max="37" width="0.65625" style="5" customWidth="1"/>
    <col min="38" max="38" width="0.4921875" style="5" customWidth="1"/>
    <col min="39" max="39" width="6.5" style="5" customWidth="1"/>
    <col min="40" max="41" width="0.82421875" style="5" customWidth="1"/>
    <col min="42" max="42" width="0.1640625" style="5" customWidth="1"/>
    <col min="43" max="43" width="0.4921875" style="5" customWidth="1"/>
    <col min="44" max="44" width="1.171875" style="5" customWidth="1"/>
    <col min="45" max="45" width="0.1640625" style="5" customWidth="1"/>
    <col min="46" max="46" width="0.82421875" style="5" customWidth="1"/>
    <col min="47" max="47" width="0.328125" style="5" customWidth="1"/>
    <col min="48" max="48" width="0.4921875" style="5" customWidth="1"/>
    <col min="49" max="49" width="2.33203125" style="5" customWidth="1"/>
    <col min="50" max="50" width="0.4921875" style="5" customWidth="1"/>
    <col min="51" max="51" width="0.1640625" style="5" customWidth="1"/>
    <col min="52" max="52" width="4.83203125" style="5" customWidth="1"/>
    <col min="53" max="54" width="0.82421875" style="5" customWidth="1"/>
    <col min="55" max="55" width="0.1640625" style="5" customWidth="1"/>
    <col min="56" max="56" width="0.4921875" style="5" customWidth="1"/>
    <col min="57" max="58" width="0.328125" style="5" customWidth="1"/>
    <col min="59" max="59" width="0.1640625" style="5" customWidth="1"/>
    <col min="60" max="61" width="0.4921875" style="5" customWidth="1"/>
    <col min="62" max="62" width="1.66796875" style="5" customWidth="1"/>
    <col min="63" max="63" width="0.328125" style="5" customWidth="1"/>
    <col min="64" max="64" width="0.65625" style="5" customWidth="1"/>
    <col min="65" max="65" width="0.4921875" style="5" customWidth="1"/>
    <col min="66" max="66" width="3.5" style="5" customWidth="1"/>
    <col min="67" max="67" width="0.1640625" style="5" customWidth="1"/>
    <col min="68" max="68" width="2" style="5" customWidth="1"/>
    <col min="69" max="69" width="2.83203125" style="5" customWidth="1"/>
    <col min="70" max="70" width="0.82421875" style="5" customWidth="1"/>
    <col min="71" max="71" width="0.1640625" style="5" customWidth="1"/>
    <col min="72" max="72" width="0.4921875" style="5" customWidth="1"/>
    <col min="73" max="73" width="0.1640625" style="5" customWidth="1"/>
    <col min="74" max="74" width="1.171875" style="5" customWidth="1"/>
    <col min="75" max="75" width="0.1640625" style="5" customWidth="1"/>
    <col min="76" max="76" width="0.328125" style="5" customWidth="1"/>
    <col min="77" max="77" width="0.4921875" style="5" customWidth="1"/>
    <col min="78" max="78" width="1.5" style="5" customWidth="1"/>
    <col min="79" max="79" width="1.171875" style="5" customWidth="1"/>
    <col min="80" max="80" width="4.66015625" style="5" customWidth="1"/>
    <col min="81" max="81" width="1.3359375" style="5" customWidth="1"/>
    <col min="82" max="82" width="0.65625" style="5" customWidth="1"/>
    <col min="83" max="83" width="1.66796875" style="5" customWidth="1"/>
    <col min="84" max="84" width="0.65625" style="5" customWidth="1"/>
    <col min="85" max="85" width="0.82421875" style="5" customWidth="1"/>
    <col min="86" max="86" width="0.1640625" style="5" customWidth="1"/>
    <col min="87" max="87" width="0.328125" style="5" customWidth="1"/>
    <col min="88" max="89" width="0.1640625" style="5" customWidth="1"/>
    <col min="90" max="90" width="0.65625" style="5" customWidth="1"/>
    <col min="91" max="91" width="0.4921875" style="5" customWidth="1"/>
    <col min="92" max="92" width="1.5" style="5" customWidth="1"/>
    <col min="93" max="93" width="1.66796875" style="5" customWidth="1"/>
    <col min="94" max="94" width="0.328125" style="5" customWidth="1"/>
    <col min="95" max="95" width="6" style="5" customWidth="1"/>
    <col min="96" max="96" width="1.171875" style="5" customWidth="1"/>
    <col min="97" max="98" width="1.0078125" style="5" customWidth="1"/>
    <col min="99" max="99" width="0.65625" style="5" customWidth="1"/>
    <col min="100" max="101" width="0.1640625" style="5" customWidth="1"/>
    <col min="102" max="102" width="0.328125" style="5" customWidth="1"/>
    <col min="103" max="104" width="0.1640625" style="5" customWidth="1"/>
    <col min="105" max="105" width="1.171875" style="5" customWidth="1"/>
    <col min="106" max="106" width="0.4921875" style="5" customWidth="1"/>
    <col min="107" max="107" width="0.1640625" style="5" customWidth="1"/>
    <col min="108" max="108" width="0.328125" style="5" customWidth="1"/>
    <col min="109" max="109" width="1.0078125" style="5" customWidth="1"/>
    <col min="110" max="110" width="7.5" style="5" customWidth="1"/>
    <col min="111" max="111" width="0.328125" style="5" customWidth="1"/>
    <col min="112" max="112" width="1.171875" style="5" customWidth="1"/>
    <col min="113" max="113" width="0.1640625" style="5" customWidth="1"/>
    <col min="114" max="114" width="0.4921875" style="5" customWidth="1"/>
    <col min="115" max="115" width="0.328125" style="5" customWidth="1"/>
    <col min="116" max="116" width="0.1640625" style="5" customWidth="1"/>
    <col min="117" max="118" width="0.4921875" style="5" customWidth="1"/>
    <col min="119" max="119" width="0.328125" style="5" customWidth="1"/>
    <col min="120" max="120" width="0.4921875" style="5" customWidth="1"/>
    <col min="121" max="121" width="1.3359375" style="5" customWidth="1"/>
    <col min="122" max="122" width="1.0078125" style="5" customWidth="1"/>
    <col min="123" max="123" width="9.33203125" style="5" customWidth="1"/>
    <col min="124" max="124" width="5.33203125" style="5" customWidth="1"/>
    <col min="125" max="125" width="0.82421875" style="5" customWidth="1"/>
    <col min="126" max="126" width="0.328125" style="5" customWidth="1"/>
    <col min="127" max="127" width="1.83203125" style="5" customWidth="1"/>
    <col min="128" max="128" width="0.82421875" style="5" customWidth="1"/>
    <col min="129" max="129" width="0.65625" style="5" customWidth="1"/>
    <col min="130" max="131" width="0.1640625" style="5" customWidth="1"/>
    <col min="132" max="132" width="0.4921875" style="5" customWidth="1"/>
    <col min="133" max="133" width="1.3359375" style="5" customWidth="1"/>
    <col min="134" max="134" width="0.4921875" style="5" customWidth="1"/>
    <col min="135" max="135" width="0.1640625" style="5" customWidth="1"/>
    <col min="136" max="136" width="1.83203125" style="5" customWidth="1"/>
    <col min="137" max="137" width="6.83203125" style="5" customWidth="1"/>
    <col min="138" max="138" width="0.328125" style="5" customWidth="1"/>
    <col min="139" max="139" width="1.83203125" style="5" customWidth="1"/>
    <col min="140" max="140" width="0.1640625" style="5" customWidth="1"/>
    <col min="141" max="141" width="0.82421875" style="5" customWidth="1"/>
    <col min="142" max="142" width="0.4921875" style="5" customWidth="1"/>
    <col min="143" max="143" width="0.1640625" style="5" customWidth="1"/>
    <col min="144" max="144" width="0.328125" style="5" customWidth="1"/>
    <col min="145" max="145" width="0.4921875" style="5" customWidth="1"/>
    <col min="146" max="146" width="0.328125" style="5" customWidth="1"/>
    <col min="147" max="147" width="0.4921875" style="5" customWidth="1"/>
    <col min="148" max="148" width="0.1640625" style="5" customWidth="1"/>
    <col min="149" max="149" width="8.83203125" style="5" customWidth="1"/>
    <col min="150" max="150" width="0.328125" style="5" customWidth="1"/>
    <col min="151" max="151" width="1.171875" style="5" customWidth="1"/>
    <col min="152" max="152" width="0.65625" style="5" customWidth="1"/>
    <col min="153" max="153" width="0.1640625" style="5" customWidth="1"/>
    <col min="154" max="154" width="1.3359375" style="5" customWidth="1"/>
    <col min="155" max="155" width="0.1640625" style="5" customWidth="1"/>
    <col min="156" max="156" width="0.4921875" style="5" customWidth="1"/>
    <col min="157" max="157" width="0.82421875" style="5" customWidth="1"/>
    <col min="158" max="158" width="1.171875" style="5" customWidth="1"/>
    <col min="159" max="159" width="0.82421875" style="5" customWidth="1"/>
    <col min="160" max="160" width="0.4921875" style="5" customWidth="1"/>
    <col min="161" max="161" width="4.33203125" style="5" customWidth="1"/>
    <col min="162" max="162" width="2.66015625" style="5" customWidth="1"/>
    <col min="163" max="163" width="0.328125" style="5" customWidth="1"/>
    <col min="164" max="164" width="1.83203125" style="5" customWidth="1"/>
    <col min="165" max="165" width="0.1640625" style="5" customWidth="1"/>
    <col min="166" max="166" width="0.4921875" style="5" customWidth="1"/>
    <col min="167" max="167" width="0.82421875" style="5" customWidth="1"/>
    <col min="168" max="168" width="0.1640625" style="5" customWidth="1"/>
    <col min="169" max="169" width="0.4921875" style="5" customWidth="1"/>
    <col min="170" max="170" width="2" style="5" customWidth="1"/>
    <col min="171" max="171" width="0.82421875" style="5" customWidth="1"/>
    <col min="172" max="172" width="1.83203125" style="5" customWidth="1"/>
    <col min="173" max="173" width="0.1640625" style="5" customWidth="1"/>
    <col min="174" max="174" width="6.66015625" style="5" customWidth="1"/>
    <col min="175" max="175" width="2.33203125" style="5" customWidth="1"/>
    <col min="176" max="178" width="0.1640625" style="5" customWidth="1"/>
    <col min="179" max="179" width="10" style="5" customWidth="1"/>
    <col min="180" max="180" width="0.1640625" style="5" customWidth="1"/>
    <col min="181" max="181" width="10.66015625" style="1" customWidth="1"/>
    <col min="182" max="182" width="17.16015625" style="1" customWidth="1"/>
    <col min="183" max="16384" width="10.66015625" style="1" customWidth="1"/>
  </cols>
  <sheetData>
    <row r="1" spans="1:180" ht="49.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66" t="s">
        <v>106</v>
      </c>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
      <c r="FJ1" s="1"/>
      <c r="FK1" s="1"/>
      <c r="FL1" s="1"/>
      <c r="FM1" s="1"/>
      <c r="FN1" s="1"/>
      <c r="FO1" s="1"/>
      <c r="FP1" s="1"/>
      <c r="FQ1" s="1"/>
      <c r="FR1" s="1"/>
      <c r="FS1" s="1"/>
      <c r="FT1" s="1"/>
      <c r="FU1" s="1"/>
      <c r="FV1" s="1"/>
      <c r="FW1" s="1"/>
      <c r="FX1" s="1"/>
    </row>
    <row r="2" spans="1:180" ht="15.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67" t="s">
        <v>107</v>
      </c>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
      <c r="FJ2" s="1"/>
      <c r="FK2" s="1"/>
      <c r="FL2" s="1"/>
      <c r="FM2" s="1"/>
      <c r="FN2" s="1"/>
      <c r="FO2" s="1"/>
      <c r="FP2" s="1"/>
      <c r="FQ2" s="1"/>
      <c r="FR2" s="1"/>
      <c r="FS2" s="1"/>
      <c r="FT2" s="1"/>
      <c r="FU2" s="1"/>
      <c r="FV2" s="1"/>
      <c r="FW2" s="1"/>
      <c r="FX2" s="1"/>
    </row>
    <row r="3" spans="1:180"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68" t="s">
        <v>108</v>
      </c>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
      <c r="FJ3" s="1"/>
      <c r="FK3" s="1"/>
      <c r="FL3" s="1"/>
      <c r="FM3" s="1"/>
      <c r="FN3" s="1"/>
      <c r="FO3" s="1"/>
      <c r="FP3" s="1"/>
      <c r="FQ3" s="1"/>
      <c r="FR3" s="1"/>
      <c r="FS3" s="1"/>
      <c r="FT3" s="1"/>
      <c r="FU3" s="1"/>
      <c r="FV3" s="1"/>
      <c r="FW3" s="1"/>
      <c r="FX3" s="1"/>
    </row>
    <row r="4" spans="1:180" ht="14.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69" t="s">
        <v>109</v>
      </c>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
      <c r="FK4" s="1"/>
      <c r="FL4" s="1"/>
      <c r="FM4" s="1"/>
      <c r="FN4" s="1"/>
      <c r="FO4" s="1"/>
      <c r="FP4" s="1"/>
      <c r="FQ4" s="1"/>
      <c r="FR4" s="1"/>
      <c r="FS4" s="1"/>
      <c r="FT4" s="1"/>
      <c r="FU4" s="1"/>
      <c r="FV4" s="1"/>
      <c r="FW4" s="1"/>
      <c r="FX4" s="1"/>
    </row>
    <row r="5" s="2" customFormat="1" ht="30.75" customHeight="1">
      <c r="B5" s="2" t="s">
        <v>18</v>
      </c>
    </row>
    <row r="7" spans="2:118" s="3" customFormat="1" ht="12.75" customHeight="1">
      <c r="B7" s="252" t="s">
        <v>153</v>
      </c>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X7" s="4"/>
      <c r="BY7" s="4"/>
      <c r="BZ7" s="4"/>
      <c r="CA7" s="4"/>
      <c r="CB7" s="4"/>
      <c r="CC7" s="4"/>
      <c r="CD7" s="4"/>
      <c r="CE7" s="4"/>
      <c r="CF7" s="4"/>
      <c r="CG7" s="4"/>
      <c r="CH7" s="4"/>
      <c r="CI7" s="4"/>
      <c r="CJ7" s="254" t="s">
        <v>123</v>
      </c>
      <c r="CK7" s="254"/>
      <c r="CL7" s="254"/>
      <c r="CM7" s="254"/>
      <c r="CN7" s="254"/>
      <c r="CO7" s="254"/>
      <c r="CP7" s="254"/>
      <c r="CQ7" s="254"/>
      <c r="CR7" s="254"/>
      <c r="CS7" s="254"/>
      <c r="CT7" s="254"/>
      <c r="CU7" s="254"/>
      <c r="CV7" s="254"/>
      <c r="CW7" s="254"/>
      <c r="CX7" s="4"/>
      <c r="CY7" s="4"/>
      <c r="CZ7" s="4"/>
      <c r="DA7" s="4"/>
      <c r="DB7" s="4"/>
      <c r="DC7" s="4"/>
      <c r="DD7" s="4"/>
      <c r="DE7" s="4"/>
      <c r="DF7" s="4"/>
      <c r="DG7" s="4"/>
      <c r="DH7" s="4"/>
      <c r="DI7" s="4"/>
      <c r="DJ7" s="4"/>
      <c r="DK7" s="4"/>
      <c r="DL7" s="4"/>
      <c r="DM7" s="4"/>
      <c r="DN7" s="4"/>
    </row>
    <row r="8" spans="1:180" ht="11.25" customHeight="1">
      <c r="A8" s="1"/>
      <c r="B8" s="5" t="s">
        <v>110</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6" t="s">
        <v>111</v>
      </c>
      <c r="CP8" s="6"/>
      <c r="CQ8" s="6"/>
      <c r="CR8" s="6"/>
      <c r="CS8" s="6"/>
      <c r="CT8" s="6"/>
      <c r="CU8" s="6"/>
      <c r="CV8" s="6"/>
      <c r="CW8" s="6"/>
      <c r="CX8" s="6"/>
      <c r="CY8" s="6"/>
      <c r="CZ8" s="6"/>
      <c r="DA8" s="6"/>
      <c r="DB8" s="6"/>
      <c r="DC8" s="6"/>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row>
    <row r="9" spans="1:180" ht="11.2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row>
    <row r="10" spans="2:119" s="3" customFormat="1" ht="12.75" customHeight="1">
      <c r="B10" s="252" t="s">
        <v>112</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Y10" s="4"/>
      <c r="BZ10" s="4"/>
      <c r="CA10" s="4"/>
      <c r="CB10" s="4"/>
      <c r="CC10" s="4"/>
      <c r="CD10" s="4"/>
      <c r="CE10" s="4"/>
      <c r="CF10" s="4"/>
      <c r="CG10" s="4"/>
      <c r="CH10" s="4"/>
      <c r="CI10" s="4"/>
      <c r="CJ10" s="4"/>
      <c r="CK10" s="4"/>
      <c r="CL10" s="7" t="s">
        <v>124</v>
      </c>
      <c r="CM10" s="7"/>
      <c r="CN10" s="7"/>
      <c r="CO10" s="7"/>
      <c r="CP10" s="7"/>
      <c r="CQ10" s="7"/>
      <c r="CR10" s="7"/>
      <c r="CS10" s="7"/>
      <c r="CT10" s="7"/>
      <c r="CU10" s="7"/>
      <c r="CV10" s="7"/>
      <c r="CW10" s="7"/>
      <c r="CX10" s="7"/>
      <c r="CY10" s="4"/>
      <c r="CZ10" s="4"/>
      <c r="DA10" s="4"/>
      <c r="DB10" s="4"/>
      <c r="DC10" s="4"/>
      <c r="DD10" s="4"/>
      <c r="DE10" s="4"/>
      <c r="DF10" s="4"/>
      <c r="DG10" s="4"/>
      <c r="DH10" s="4"/>
      <c r="DI10" s="4"/>
      <c r="DJ10" s="4"/>
      <c r="DK10" s="4"/>
      <c r="DL10" s="4"/>
      <c r="DM10" s="4"/>
      <c r="DN10" s="4"/>
      <c r="DO10" s="4"/>
    </row>
    <row r="11" spans="1:180" ht="11.25" customHeight="1">
      <c r="A11" s="1"/>
      <c r="B11" s="5" t="s">
        <v>113</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255" t="s">
        <v>114</v>
      </c>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row>
    <row r="13" spans="2:92" ht="36.75" customHeight="1">
      <c r="B13" s="252" t="s">
        <v>154</v>
      </c>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Z13" s="256" t="s">
        <v>125</v>
      </c>
      <c r="CA13" s="256"/>
      <c r="CB13" s="256"/>
      <c r="CC13" s="256"/>
      <c r="CD13" s="256"/>
      <c r="CE13" s="256"/>
      <c r="CF13" s="256"/>
      <c r="CG13" s="256"/>
      <c r="CH13" s="256"/>
      <c r="CI13" s="256"/>
      <c r="CJ13" s="256"/>
      <c r="CK13" s="256"/>
      <c r="CL13" s="256"/>
      <c r="CM13" s="256"/>
      <c r="CN13" s="256"/>
    </row>
    <row r="14" spans="1:180" ht="11.25" customHeight="1">
      <c r="A14" s="1"/>
      <c r="B14" s="1"/>
      <c r="C14" s="5" t="s">
        <v>115</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6" t="s">
        <v>116</v>
      </c>
      <c r="CA14" s="6"/>
      <c r="CB14" s="6"/>
      <c r="CC14" s="6"/>
      <c r="CD14" s="6"/>
      <c r="CE14" s="6"/>
      <c r="CF14" s="6"/>
      <c r="CG14" s="6"/>
      <c r="CH14" s="6"/>
      <c r="CI14" s="6"/>
      <c r="CJ14" s="6"/>
      <c r="CK14" s="6"/>
      <c r="CL14" s="6"/>
      <c r="CM14" s="6"/>
      <c r="CN14" s="6"/>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row>
    <row r="16" spans="1:180" ht="17.25" customHeight="1">
      <c r="A16" s="1"/>
      <c r="B16" s="249" t="s">
        <v>126</v>
      </c>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row>
    <row r="17" spans="2:134" ht="26.25" customHeight="1">
      <c r="B17" s="249" t="s">
        <v>119</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row>
    <row r="18" spans="2:121" ht="21" customHeight="1">
      <c r="B18" s="251" t="s">
        <v>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row>
    <row r="19" spans="1:180" ht="11.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row>
    <row r="20" spans="1:180" ht="18.75" customHeight="1">
      <c r="A20" s="1"/>
      <c r="B20" s="249" t="s">
        <v>121</v>
      </c>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row>
    <row r="21" spans="2:175" ht="270.75" customHeight="1">
      <c r="B21" s="250" t="s">
        <v>2</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50"/>
      <c r="CO21" s="250"/>
      <c r="CP21" s="250"/>
      <c r="CQ21" s="250"/>
      <c r="CR21" s="250"/>
      <c r="CS21" s="250"/>
      <c r="CT21" s="250"/>
      <c r="CU21" s="250"/>
      <c r="CV21" s="250"/>
      <c r="CW21" s="250"/>
      <c r="CX21" s="250"/>
      <c r="CY21" s="250"/>
      <c r="CZ21" s="250"/>
      <c r="DA21" s="250"/>
      <c r="DB21" s="250"/>
      <c r="DC21" s="250"/>
      <c r="DD21" s="250"/>
      <c r="DE21" s="250"/>
      <c r="DF21" s="250"/>
      <c r="DG21" s="250"/>
      <c r="DH21" s="250"/>
      <c r="DI21" s="250"/>
      <c r="DJ21" s="250"/>
      <c r="DK21" s="250"/>
      <c r="DL21" s="250"/>
      <c r="DM21" s="250"/>
      <c r="DN21" s="250"/>
      <c r="DO21" s="250"/>
      <c r="DP21" s="250"/>
      <c r="DQ21" s="250"/>
      <c r="DR21" s="250"/>
      <c r="DS21" s="250"/>
      <c r="DT21" s="250"/>
      <c r="DU21" s="250"/>
      <c r="DV21" s="250"/>
      <c r="DW21" s="250"/>
      <c r="DX21" s="250"/>
      <c r="DY21" s="250"/>
      <c r="DZ21" s="250"/>
      <c r="EA21" s="250"/>
      <c r="EB21" s="250"/>
      <c r="EC21" s="250"/>
      <c r="ED21" s="250"/>
      <c r="EE21" s="250"/>
      <c r="EF21" s="250"/>
      <c r="EG21" s="250"/>
      <c r="EH21" s="250"/>
      <c r="EI21" s="250"/>
      <c r="EJ21" s="250"/>
      <c r="EK21" s="250"/>
      <c r="EL21" s="250"/>
      <c r="EM21" s="250"/>
      <c r="EN21" s="250"/>
      <c r="EO21" s="250"/>
      <c r="EP21" s="250"/>
      <c r="EQ21" s="250"/>
      <c r="ER21" s="250"/>
      <c r="ES21" s="250"/>
      <c r="ET21" s="250"/>
      <c r="EU21" s="250"/>
      <c r="EV21" s="250"/>
      <c r="EW21" s="250"/>
      <c r="EX21" s="250"/>
      <c r="EY21" s="250"/>
      <c r="EZ21" s="250"/>
      <c r="FA21" s="250"/>
      <c r="FB21" s="250"/>
      <c r="FC21" s="250"/>
      <c r="FD21" s="250"/>
      <c r="FE21" s="250"/>
      <c r="FF21" s="250"/>
      <c r="FG21" s="250"/>
      <c r="FH21" s="250"/>
      <c r="FI21" s="250"/>
      <c r="FJ21" s="250"/>
      <c r="FK21" s="250"/>
      <c r="FL21" s="250"/>
      <c r="FM21" s="250"/>
      <c r="FN21" s="250"/>
      <c r="FO21" s="250"/>
      <c r="FP21" s="250"/>
      <c r="FQ21" s="250"/>
      <c r="FR21" s="250"/>
      <c r="FS21" s="250"/>
    </row>
    <row r="22" spans="1:180" ht="20.25" customHeight="1">
      <c r="A22" s="1"/>
      <c r="B22" s="249" t="s">
        <v>120</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row>
    <row r="23" spans="1:180" ht="11.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row>
    <row r="24" spans="1:180" ht="11.25" customHeight="1">
      <c r="A24" s="1"/>
      <c r="B24" s="186" t="s">
        <v>4</v>
      </c>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row>
    <row r="25" spans="1:180" ht="11.2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5" t="s">
        <v>19</v>
      </c>
      <c r="FR25" s="1"/>
      <c r="FS25" s="1"/>
      <c r="FT25" s="1"/>
      <c r="FU25" s="1"/>
      <c r="FV25" s="1"/>
      <c r="FW25" s="1"/>
      <c r="FX25" s="1"/>
    </row>
    <row r="26" spans="2:178" s="8" customFormat="1" ht="11.25" customHeight="1">
      <c r="B26" s="257" t="s">
        <v>116</v>
      </c>
      <c r="C26" s="257" t="s">
        <v>20</v>
      </c>
      <c r="D26" s="257"/>
      <c r="E26" s="257"/>
      <c r="F26" s="257"/>
      <c r="G26" s="257"/>
      <c r="H26" s="257" t="s">
        <v>21</v>
      </c>
      <c r="I26" s="257"/>
      <c r="J26" s="257"/>
      <c r="K26" s="257"/>
      <c r="L26" s="257"/>
      <c r="M26" s="257"/>
      <c r="N26" s="257"/>
      <c r="O26" s="257"/>
      <c r="P26" s="257"/>
      <c r="Q26" s="257"/>
      <c r="R26" s="257"/>
      <c r="S26" s="257"/>
      <c r="T26" s="257"/>
      <c r="U26" s="257"/>
      <c r="V26" s="245" t="s">
        <v>5</v>
      </c>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t="s">
        <v>6</v>
      </c>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245"/>
      <c r="DA26" s="245"/>
      <c r="DB26" s="245"/>
      <c r="DC26" s="245"/>
      <c r="DD26" s="245"/>
      <c r="DE26" s="245"/>
      <c r="DF26" s="245"/>
      <c r="DG26" s="245"/>
      <c r="DH26" s="245"/>
      <c r="DI26" s="245"/>
      <c r="DJ26" s="245"/>
      <c r="DK26" s="245"/>
      <c r="DL26" s="245"/>
      <c r="DM26" s="245"/>
      <c r="DN26" s="245"/>
      <c r="DO26" s="245"/>
      <c r="DP26" s="245"/>
      <c r="DQ26" s="245"/>
      <c r="DR26" s="245"/>
      <c r="DS26" s="245"/>
      <c r="DT26" s="245"/>
      <c r="DU26" s="245"/>
      <c r="DV26" s="245"/>
      <c r="DW26" s="245"/>
      <c r="DX26" s="245"/>
      <c r="DY26" s="245"/>
      <c r="DZ26" s="245"/>
      <c r="EA26" s="245"/>
      <c r="EB26" s="245"/>
      <c r="EC26" s="245" t="s">
        <v>7</v>
      </c>
      <c r="ED26" s="245"/>
      <c r="EE26" s="245"/>
      <c r="EF26" s="245"/>
      <c r="EG26" s="245"/>
      <c r="EH26" s="245"/>
      <c r="EI26" s="245"/>
      <c r="EJ26" s="245"/>
      <c r="EK26" s="245"/>
      <c r="EL26" s="245"/>
      <c r="EM26" s="245"/>
      <c r="EN26" s="245"/>
      <c r="EO26" s="245"/>
      <c r="EP26" s="245"/>
      <c r="EQ26" s="245"/>
      <c r="ER26" s="245"/>
      <c r="ES26" s="245"/>
      <c r="ET26" s="245"/>
      <c r="EU26" s="245"/>
      <c r="EV26" s="245"/>
      <c r="EW26" s="245"/>
      <c r="EX26" s="245"/>
      <c r="EY26" s="245"/>
      <c r="EZ26" s="245"/>
      <c r="FA26" s="245"/>
      <c r="FB26" s="245"/>
      <c r="FC26" s="245"/>
      <c r="FD26" s="245"/>
      <c r="FE26" s="245"/>
      <c r="FF26" s="245"/>
      <c r="FG26" s="245"/>
      <c r="FH26" s="245"/>
      <c r="FI26" s="245"/>
      <c r="FJ26" s="245"/>
      <c r="FK26" s="245"/>
      <c r="FL26" s="245"/>
      <c r="FM26" s="245"/>
      <c r="FN26" s="245"/>
      <c r="FO26" s="245"/>
      <c r="FP26" s="245"/>
      <c r="FQ26" s="245"/>
      <c r="FR26" s="245"/>
      <c r="FS26" s="245"/>
      <c r="FT26" s="245"/>
      <c r="FU26" s="245"/>
      <c r="FV26" s="245"/>
    </row>
    <row r="27" spans="2:178" s="8" customFormat="1" ht="21.75" customHeight="1">
      <c r="B27" s="258"/>
      <c r="C27" s="259"/>
      <c r="D27" s="260"/>
      <c r="E27" s="260"/>
      <c r="F27" s="260"/>
      <c r="G27" s="261"/>
      <c r="H27" s="259"/>
      <c r="I27" s="260"/>
      <c r="J27" s="260"/>
      <c r="K27" s="260"/>
      <c r="L27" s="260"/>
      <c r="M27" s="260"/>
      <c r="N27" s="260"/>
      <c r="O27" s="260"/>
      <c r="P27" s="260"/>
      <c r="Q27" s="260"/>
      <c r="R27" s="260"/>
      <c r="S27" s="260"/>
      <c r="T27" s="260"/>
      <c r="U27" s="261"/>
      <c r="V27" s="243" t="s">
        <v>22</v>
      </c>
      <c r="W27" s="243"/>
      <c r="X27" s="243"/>
      <c r="Y27" s="243"/>
      <c r="Z27" s="243"/>
      <c r="AA27" s="243"/>
      <c r="AB27" s="243"/>
      <c r="AC27" s="243" t="s">
        <v>23</v>
      </c>
      <c r="AD27" s="243"/>
      <c r="AE27" s="243"/>
      <c r="AF27" s="243"/>
      <c r="AG27" s="243"/>
      <c r="AH27" s="243"/>
      <c r="AI27" s="243"/>
      <c r="AJ27" s="243"/>
      <c r="AK27" s="243"/>
      <c r="AL27" s="243"/>
      <c r="AM27" s="243"/>
      <c r="AN27" s="243"/>
      <c r="AO27" s="244" t="s">
        <v>24</v>
      </c>
      <c r="AP27" s="244"/>
      <c r="AQ27" s="244"/>
      <c r="AR27" s="244"/>
      <c r="AS27" s="244"/>
      <c r="AT27" s="244"/>
      <c r="AU27" s="244"/>
      <c r="AV27" s="244"/>
      <c r="AW27" s="244"/>
      <c r="AX27" s="244"/>
      <c r="AY27" s="244"/>
      <c r="AZ27" s="244"/>
      <c r="BA27" s="244"/>
      <c r="BB27" s="244"/>
      <c r="BC27" s="244"/>
      <c r="BD27" s="244"/>
      <c r="BE27" s="244"/>
      <c r="BF27" s="244"/>
      <c r="BG27" s="243" t="s">
        <v>25</v>
      </c>
      <c r="BH27" s="243"/>
      <c r="BI27" s="243"/>
      <c r="BJ27" s="243"/>
      <c r="BK27" s="243"/>
      <c r="BL27" s="243"/>
      <c r="BM27" s="243"/>
      <c r="BN27" s="243"/>
      <c r="BO27" s="243"/>
      <c r="BP27" s="243"/>
      <c r="BQ27" s="243"/>
      <c r="BR27" s="243"/>
      <c r="BS27" s="243"/>
      <c r="BT27" s="243"/>
      <c r="BU27" s="243"/>
      <c r="BV27" s="243" t="s">
        <v>22</v>
      </c>
      <c r="BW27" s="243"/>
      <c r="BX27" s="243"/>
      <c r="BY27" s="243"/>
      <c r="BZ27" s="243"/>
      <c r="CA27" s="243"/>
      <c r="CB27" s="243"/>
      <c r="CC27" s="243"/>
      <c r="CD27" s="243"/>
      <c r="CE27" s="243"/>
      <c r="CF27" s="243"/>
      <c r="CG27" s="243"/>
      <c r="CH27" s="243"/>
      <c r="CI27" s="243"/>
      <c r="CJ27" s="243"/>
      <c r="CK27" s="243"/>
      <c r="CL27" s="243"/>
      <c r="CM27" s="243" t="s">
        <v>23</v>
      </c>
      <c r="CN27" s="243"/>
      <c r="CO27" s="243"/>
      <c r="CP27" s="243"/>
      <c r="CQ27" s="243"/>
      <c r="CR27" s="243"/>
      <c r="CS27" s="243"/>
      <c r="CT27" s="243"/>
      <c r="CU27" s="243"/>
      <c r="CV27" s="244" t="s">
        <v>24</v>
      </c>
      <c r="CW27" s="244"/>
      <c r="CX27" s="244"/>
      <c r="CY27" s="244"/>
      <c r="CZ27" s="244"/>
      <c r="DA27" s="244"/>
      <c r="DB27" s="244"/>
      <c r="DC27" s="244"/>
      <c r="DD27" s="244"/>
      <c r="DE27" s="244"/>
      <c r="DF27" s="244"/>
      <c r="DG27" s="244"/>
      <c r="DH27" s="244"/>
      <c r="DI27" s="244"/>
      <c r="DJ27" s="244"/>
      <c r="DK27" s="244"/>
      <c r="DL27" s="244"/>
      <c r="DM27" s="244"/>
      <c r="DN27" s="244"/>
      <c r="DO27" s="244"/>
      <c r="DP27" s="243" t="s">
        <v>26</v>
      </c>
      <c r="DQ27" s="243"/>
      <c r="DR27" s="243"/>
      <c r="DS27" s="243"/>
      <c r="DT27" s="243"/>
      <c r="DU27" s="243"/>
      <c r="DV27" s="243"/>
      <c r="DW27" s="243"/>
      <c r="DX27" s="243"/>
      <c r="DY27" s="243"/>
      <c r="DZ27" s="243"/>
      <c r="EA27" s="243"/>
      <c r="EB27" s="243"/>
      <c r="EC27" s="243" t="s">
        <v>22</v>
      </c>
      <c r="ED27" s="243"/>
      <c r="EE27" s="243"/>
      <c r="EF27" s="243"/>
      <c r="EG27" s="243"/>
      <c r="EH27" s="243"/>
      <c r="EI27" s="243"/>
      <c r="EJ27" s="243"/>
      <c r="EK27" s="243"/>
      <c r="EL27" s="243"/>
      <c r="EM27" s="243" t="s">
        <v>23</v>
      </c>
      <c r="EN27" s="243"/>
      <c r="EO27" s="243"/>
      <c r="EP27" s="243"/>
      <c r="EQ27" s="243"/>
      <c r="ER27" s="243"/>
      <c r="ES27" s="243"/>
      <c r="ET27" s="243"/>
      <c r="EU27" s="243"/>
      <c r="EV27" s="243"/>
      <c r="EW27" s="243"/>
      <c r="EX27" s="243"/>
      <c r="EY27" s="243"/>
      <c r="EZ27" s="244" t="s">
        <v>24</v>
      </c>
      <c r="FA27" s="244"/>
      <c r="FB27" s="244"/>
      <c r="FC27" s="244"/>
      <c r="FD27" s="244"/>
      <c r="FE27" s="244"/>
      <c r="FF27" s="244"/>
      <c r="FG27" s="244"/>
      <c r="FH27" s="244"/>
      <c r="FI27" s="244"/>
      <c r="FJ27" s="244"/>
      <c r="FK27" s="244"/>
      <c r="FL27" s="244"/>
      <c r="FM27" s="243" t="s">
        <v>27</v>
      </c>
      <c r="FN27" s="243"/>
      <c r="FO27" s="243"/>
      <c r="FP27" s="243"/>
      <c r="FQ27" s="243"/>
      <c r="FR27" s="243"/>
      <c r="FS27" s="243"/>
      <c r="FT27" s="243"/>
      <c r="FU27" s="243"/>
      <c r="FV27" s="243"/>
    </row>
    <row r="28" spans="2:178" s="9" customFormat="1" ht="11.25" customHeight="1">
      <c r="B28" s="10">
        <v>1</v>
      </c>
      <c r="C28" s="242">
        <v>2</v>
      </c>
      <c r="D28" s="242"/>
      <c r="E28" s="242"/>
      <c r="F28" s="242"/>
      <c r="G28" s="242"/>
      <c r="H28" s="242">
        <v>3</v>
      </c>
      <c r="I28" s="242"/>
      <c r="J28" s="242"/>
      <c r="K28" s="242"/>
      <c r="L28" s="242"/>
      <c r="M28" s="242"/>
      <c r="N28" s="242"/>
      <c r="O28" s="242"/>
      <c r="P28" s="242"/>
      <c r="Q28" s="242"/>
      <c r="R28" s="242"/>
      <c r="S28" s="242"/>
      <c r="T28" s="242"/>
      <c r="U28" s="242"/>
      <c r="V28" s="242">
        <v>4</v>
      </c>
      <c r="W28" s="242"/>
      <c r="X28" s="242"/>
      <c r="Y28" s="242"/>
      <c r="Z28" s="242"/>
      <c r="AA28" s="242"/>
      <c r="AB28" s="242"/>
      <c r="AC28" s="242">
        <v>5</v>
      </c>
      <c r="AD28" s="242"/>
      <c r="AE28" s="242"/>
      <c r="AF28" s="242"/>
      <c r="AG28" s="242"/>
      <c r="AH28" s="242"/>
      <c r="AI28" s="242"/>
      <c r="AJ28" s="242"/>
      <c r="AK28" s="242"/>
      <c r="AL28" s="242"/>
      <c r="AM28" s="242"/>
      <c r="AN28" s="242"/>
      <c r="AO28" s="242">
        <v>6</v>
      </c>
      <c r="AP28" s="242"/>
      <c r="AQ28" s="242"/>
      <c r="AR28" s="242"/>
      <c r="AS28" s="242"/>
      <c r="AT28" s="242"/>
      <c r="AU28" s="242"/>
      <c r="AV28" s="242"/>
      <c r="AW28" s="242"/>
      <c r="AX28" s="242"/>
      <c r="AY28" s="242"/>
      <c r="AZ28" s="242"/>
      <c r="BA28" s="242"/>
      <c r="BB28" s="242"/>
      <c r="BC28" s="242"/>
      <c r="BD28" s="242"/>
      <c r="BE28" s="242"/>
      <c r="BF28" s="242"/>
      <c r="BG28" s="242">
        <v>7</v>
      </c>
      <c r="BH28" s="242"/>
      <c r="BI28" s="242"/>
      <c r="BJ28" s="242"/>
      <c r="BK28" s="242"/>
      <c r="BL28" s="242"/>
      <c r="BM28" s="242"/>
      <c r="BN28" s="242"/>
      <c r="BO28" s="242"/>
      <c r="BP28" s="242"/>
      <c r="BQ28" s="242"/>
      <c r="BR28" s="242"/>
      <c r="BS28" s="242"/>
      <c r="BT28" s="242"/>
      <c r="BU28" s="242"/>
      <c r="BV28" s="242">
        <v>8</v>
      </c>
      <c r="BW28" s="242"/>
      <c r="BX28" s="242"/>
      <c r="BY28" s="242"/>
      <c r="BZ28" s="242"/>
      <c r="CA28" s="242"/>
      <c r="CB28" s="242"/>
      <c r="CC28" s="242"/>
      <c r="CD28" s="242"/>
      <c r="CE28" s="242"/>
      <c r="CF28" s="242"/>
      <c r="CG28" s="242"/>
      <c r="CH28" s="242"/>
      <c r="CI28" s="242"/>
      <c r="CJ28" s="242"/>
      <c r="CK28" s="242"/>
      <c r="CL28" s="242"/>
      <c r="CM28" s="242">
        <v>9</v>
      </c>
      <c r="CN28" s="242"/>
      <c r="CO28" s="242"/>
      <c r="CP28" s="242"/>
      <c r="CQ28" s="242"/>
      <c r="CR28" s="242"/>
      <c r="CS28" s="242"/>
      <c r="CT28" s="242"/>
      <c r="CU28" s="242"/>
      <c r="CV28" s="242">
        <v>10</v>
      </c>
      <c r="CW28" s="242"/>
      <c r="CX28" s="242"/>
      <c r="CY28" s="242"/>
      <c r="CZ28" s="242"/>
      <c r="DA28" s="242"/>
      <c r="DB28" s="242"/>
      <c r="DC28" s="242"/>
      <c r="DD28" s="242"/>
      <c r="DE28" s="242"/>
      <c r="DF28" s="242"/>
      <c r="DG28" s="242"/>
      <c r="DH28" s="242"/>
      <c r="DI28" s="242"/>
      <c r="DJ28" s="242"/>
      <c r="DK28" s="242"/>
      <c r="DL28" s="242"/>
      <c r="DM28" s="242"/>
      <c r="DN28" s="242"/>
      <c r="DO28" s="242"/>
      <c r="DP28" s="242">
        <v>11</v>
      </c>
      <c r="DQ28" s="242"/>
      <c r="DR28" s="242"/>
      <c r="DS28" s="242"/>
      <c r="DT28" s="242"/>
      <c r="DU28" s="242"/>
      <c r="DV28" s="242"/>
      <c r="DW28" s="242"/>
      <c r="DX28" s="242"/>
      <c r="DY28" s="242"/>
      <c r="DZ28" s="242"/>
      <c r="EA28" s="242"/>
      <c r="EB28" s="242"/>
      <c r="EC28" s="242">
        <v>12</v>
      </c>
      <c r="ED28" s="242"/>
      <c r="EE28" s="242"/>
      <c r="EF28" s="242"/>
      <c r="EG28" s="242"/>
      <c r="EH28" s="242"/>
      <c r="EI28" s="242"/>
      <c r="EJ28" s="242"/>
      <c r="EK28" s="242"/>
      <c r="EL28" s="242"/>
      <c r="EM28" s="242">
        <v>13</v>
      </c>
      <c r="EN28" s="242"/>
      <c r="EO28" s="242"/>
      <c r="EP28" s="242"/>
      <c r="EQ28" s="242"/>
      <c r="ER28" s="242"/>
      <c r="ES28" s="242"/>
      <c r="ET28" s="242"/>
      <c r="EU28" s="242"/>
      <c r="EV28" s="242"/>
      <c r="EW28" s="242"/>
      <c r="EX28" s="242"/>
      <c r="EY28" s="242"/>
      <c r="EZ28" s="242">
        <v>14</v>
      </c>
      <c r="FA28" s="242"/>
      <c r="FB28" s="242"/>
      <c r="FC28" s="242"/>
      <c r="FD28" s="242"/>
      <c r="FE28" s="242"/>
      <c r="FF28" s="242"/>
      <c r="FG28" s="242"/>
      <c r="FH28" s="242"/>
      <c r="FI28" s="242"/>
      <c r="FJ28" s="242"/>
      <c r="FK28" s="242"/>
      <c r="FL28" s="242"/>
      <c r="FM28" s="242">
        <v>15</v>
      </c>
      <c r="FN28" s="242"/>
      <c r="FO28" s="242"/>
      <c r="FP28" s="242"/>
      <c r="FQ28" s="242"/>
      <c r="FR28" s="242"/>
      <c r="FS28" s="242"/>
      <c r="FT28" s="242"/>
      <c r="FU28" s="242"/>
      <c r="FV28" s="242"/>
    </row>
    <row r="29" spans="2:178" s="11" customFormat="1" ht="51.75" customHeight="1">
      <c r="B29" s="12" t="s">
        <v>8</v>
      </c>
      <c r="C29" s="163">
        <v>1030</v>
      </c>
      <c r="D29" s="164"/>
      <c r="E29" s="164"/>
      <c r="F29" s="13"/>
      <c r="G29" s="14"/>
      <c r="H29" s="165" t="s">
        <v>156</v>
      </c>
      <c r="I29" s="165"/>
      <c r="J29" s="165"/>
      <c r="K29" s="165"/>
      <c r="L29" s="165"/>
      <c r="M29" s="165"/>
      <c r="N29" s="165"/>
      <c r="O29" s="165"/>
      <c r="P29" s="165"/>
      <c r="Q29" s="165"/>
      <c r="R29" s="165"/>
      <c r="S29" s="165"/>
      <c r="T29" s="165"/>
      <c r="U29" s="165"/>
      <c r="V29" s="162">
        <f>V30</f>
        <v>62685.059</v>
      </c>
      <c r="W29" s="162"/>
      <c r="X29" s="162"/>
      <c r="Y29" s="162"/>
      <c r="Z29" s="162"/>
      <c r="AA29" s="162"/>
      <c r="AB29" s="162"/>
      <c r="AC29" s="15"/>
      <c r="AD29" s="16"/>
      <c r="AE29" s="16"/>
      <c r="AF29" s="16"/>
      <c r="AG29" s="16"/>
      <c r="AH29" s="16"/>
      <c r="AI29" s="16"/>
      <c r="AJ29" s="16"/>
      <c r="AK29" s="16"/>
      <c r="AL29" s="16"/>
      <c r="AM29" s="16"/>
      <c r="AN29" s="17"/>
      <c r="AO29" s="15"/>
      <c r="AP29" s="16"/>
      <c r="AQ29" s="16"/>
      <c r="AR29" s="16"/>
      <c r="AS29" s="16"/>
      <c r="AT29" s="16"/>
      <c r="AU29" s="16"/>
      <c r="AV29" s="16"/>
      <c r="AW29" s="16"/>
      <c r="AX29" s="16"/>
      <c r="AY29" s="16"/>
      <c r="AZ29" s="16"/>
      <c r="BA29" s="16"/>
      <c r="BB29" s="16"/>
      <c r="BC29" s="16"/>
      <c r="BD29" s="16"/>
      <c r="BE29" s="16"/>
      <c r="BF29" s="17"/>
      <c r="BG29" s="162">
        <f>V29</f>
        <v>62685.059</v>
      </c>
      <c r="BH29" s="162"/>
      <c r="BI29" s="162"/>
      <c r="BJ29" s="162"/>
      <c r="BK29" s="162"/>
      <c r="BL29" s="162"/>
      <c r="BM29" s="162"/>
      <c r="BN29" s="162"/>
      <c r="BO29" s="162"/>
      <c r="BP29" s="162"/>
      <c r="BQ29" s="162"/>
      <c r="BR29" s="162"/>
      <c r="BS29" s="162"/>
      <c r="BT29" s="162"/>
      <c r="BU29" s="162"/>
      <c r="BV29" s="162">
        <f>BV30</f>
        <v>90200</v>
      </c>
      <c r="BW29" s="162"/>
      <c r="BX29" s="162"/>
      <c r="BY29" s="162"/>
      <c r="BZ29" s="162"/>
      <c r="CA29" s="162"/>
      <c r="CB29" s="162"/>
      <c r="CC29" s="162"/>
      <c r="CD29" s="162"/>
      <c r="CE29" s="162"/>
      <c r="CF29" s="162"/>
      <c r="CG29" s="162"/>
      <c r="CH29" s="162"/>
      <c r="CI29" s="162"/>
      <c r="CJ29" s="162"/>
      <c r="CK29" s="162"/>
      <c r="CL29" s="162"/>
      <c r="CM29" s="15"/>
      <c r="CN29" s="16"/>
      <c r="CO29" s="16"/>
      <c r="CP29" s="16"/>
      <c r="CQ29" s="16"/>
      <c r="CR29" s="16"/>
      <c r="CS29" s="16"/>
      <c r="CT29" s="16"/>
      <c r="CU29" s="17"/>
      <c r="CV29" s="15"/>
      <c r="CW29" s="16"/>
      <c r="CX29" s="16"/>
      <c r="CY29" s="16"/>
      <c r="CZ29" s="16"/>
      <c r="DA29" s="16"/>
      <c r="DB29" s="16"/>
      <c r="DC29" s="16"/>
      <c r="DD29" s="16"/>
      <c r="DE29" s="16"/>
      <c r="DF29" s="16"/>
      <c r="DG29" s="16"/>
      <c r="DH29" s="16"/>
      <c r="DI29" s="16"/>
      <c r="DJ29" s="16"/>
      <c r="DK29" s="16"/>
      <c r="DL29" s="16"/>
      <c r="DM29" s="16"/>
      <c r="DN29" s="16"/>
      <c r="DO29" s="17"/>
      <c r="DP29" s="162">
        <f>BV29</f>
        <v>90200</v>
      </c>
      <c r="DQ29" s="162"/>
      <c r="DR29" s="162"/>
      <c r="DS29" s="162"/>
      <c r="DT29" s="162"/>
      <c r="DU29" s="162"/>
      <c r="DV29" s="162"/>
      <c r="DW29" s="162"/>
      <c r="DX29" s="162"/>
      <c r="DY29" s="162"/>
      <c r="DZ29" s="162"/>
      <c r="EA29" s="162"/>
      <c r="EB29" s="162"/>
      <c r="EC29" s="162">
        <f>EC30</f>
        <v>82484.8</v>
      </c>
      <c r="ED29" s="162"/>
      <c r="EE29" s="162"/>
      <c r="EF29" s="162"/>
      <c r="EG29" s="162"/>
      <c r="EH29" s="162"/>
      <c r="EI29" s="162"/>
      <c r="EJ29" s="162"/>
      <c r="EK29" s="162"/>
      <c r="EL29" s="162"/>
      <c r="EM29" s="15"/>
      <c r="EN29" s="16"/>
      <c r="EO29" s="16"/>
      <c r="EP29" s="16"/>
      <c r="EQ29" s="16"/>
      <c r="ER29" s="16"/>
      <c r="ES29" s="16"/>
      <c r="ET29" s="16"/>
      <c r="EU29" s="16"/>
      <c r="EV29" s="16"/>
      <c r="EW29" s="16"/>
      <c r="EX29" s="16"/>
      <c r="EY29" s="17"/>
      <c r="EZ29" s="15"/>
      <c r="FA29" s="16"/>
      <c r="FB29" s="16"/>
      <c r="FC29" s="16"/>
      <c r="FD29" s="16"/>
      <c r="FE29" s="16"/>
      <c r="FF29" s="16"/>
      <c r="FG29" s="16"/>
      <c r="FH29" s="16"/>
      <c r="FI29" s="16"/>
      <c r="FJ29" s="16"/>
      <c r="FK29" s="16"/>
      <c r="FL29" s="17"/>
      <c r="FM29" s="162">
        <f>EC29</f>
        <v>82484.8</v>
      </c>
      <c r="FN29" s="162"/>
      <c r="FO29" s="162"/>
      <c r="FP29" s="162"/>
      <c r="FQ29" s="162"/>
      <c r="FR29" s="162"/>
      <c r="FS29" s="162"/>
      <c r="FT29" s="162"/>
      <c r="FU29" s="162"/>
      <c r="FV29" s="162"/>
    </row>
    <row r="30" spans="2:178" s="9" customFormat="1" ht="11.25" customHeight="1">
      <c r="B30" s="18"/>
      <c r="C30" s="19"/>
      <c r="D30" s="20"/>
      <c r="E30" s="20"/>
      <c r="F30" s="20"/>
      <c r="G30" s="21"/>
      <c r="H30" s="241" t="s">
        <v>28</v>
      </c>
      <c r="I30" s="241"/>
      <c r="J30" s="241"/>
      <c r="K30" s="241"/>
      <c r="L30" s="241"/>
      <c r="M30" s="241"/>
      <c r="N30" s="241"/>
      <c r="O30" s="241"/>
      <c r="P30" s="241"/>
      <c r="Q30" s="241"/>
      <c r="R30" s="241"/>
      <c r="S30" s="241"/>
      <c r="T30" s="241"/>
      <c r="U30" s="241"/>
      <c r="V30" s="239">
        <v>62685.059</v>
      </c>
      <c r="W30" s="239"/>
      <c r="X30" s="239"/>
      <c r="Y30" s="239"/>
      <c r="Z30" s="239"/>
      <c r="AA30" s="239"/>
      <c r="AB30" s="239"/>
      <c r="AC30" s="240" t="s">
        <v>29</v>
      </c>
      <c r="AD30" s="240"/>
      <c r="AE30" s="240"/>
      <c r="AF30" s="240"/>
      <c r="AG30" s="240"/>
      <c r="AH30" s="240"/>
      <c r="AI30" s="240"/>
      <c r="AJ30" s="240"/>
      <c r="AK30" s="240"/>
      <c r="AL30" s="240"/>
      <c r="AM30" s="240"/>
      <c r="AN30" s="240"/>
      <c r="AO30" s="240" t="s">
        <v>29</v>
      </c>
      <c r="AP30" s="240"/>
      <c r="AQ30" s="240"/>
      <c r="AR30" s="240"/>
      <c r="AS30" s="240"/>
      <c r="AT30" s="240"/>
      <c r="AU30" s="240"/>
      <c r="AV30" s="240"/>
      <c r="AW30" s="240"/>
      <c r="AX30" s="240"/>
      <c r="AY30" s="240"/>
      <c r="AZ30" s="240"/>
      <c r="BA30" s="240"/>
      <c r="BB30" s="240"/>
      <c r="BC30" s="240"/>
      <c r="BD30" s="240"/>
      <c r="BE30" s="240"/>
      <c r="BF30" s="240"/>
      <c r="BG30" s="239">
        <f>V30</f>
        <v>62685.059</v>
      </c>
      <c r="BH30" s="239"/>
      <c r="BI30" s="239"/>
      <c r="BJ30" s="239"/>
      <c r="BK30" s="239"/>
      <c r="BL30" s="239"/>
      <c r="BM30" s="239"/>
      <c r="BN30" s="239"/>
      <c r="BO30" s="239"/>
      <c r="BP30" s="239"/>
      <c r="BQ30" s="239"/>
      <c r="BR30" s="239"/>
      <c r="BS30" s="239"/>
      <c r="BT30" s="239"/>
      <c r="BU30" s="239"/>
      <c r="BV30" s="239">
        <v>90200</v>
      </c>
      <c r="BW30" s="239"/>
      <c r="BX30" s="239"/>
      <c r="BY30" s="239"/>
      <c r="BZ30" s="239"/>
      <c r="CA30" s="239"/>
      <c r="CB30" s="239"/>
      <c r="CC30" s="239"/>
      <c r="CD30" s="239"/>
      <c r="CE30" s="239"/>
      <c r="CF30" s="239"/>
      <c r="CG30" s="239"/>
      <c r="CH30" s="239"/>
      <c r="CI30" s="239"/>
      <c r="CJ30" s="239"/>
      <c r="CK30" s="239"/>
      <c r="CL30" s="239"/>
      <c r="CM30" s="240" t="s">
        <v>29</v>
      </c>
      <c r="CN30" s="240"/>
      <c r="CO30" s="240"/>
      <c r="CP30" s="240"/>
      <c r="CQ30" s="240"/>
      <c r="CR30" s="240"/>
      <c r="CS30" s="240"/>
      <c r="CT30" s="240"/>
      <c r="CU30" s="240"/>
      <c r="CV30" s="240" t="s">
        <v>29</v>
      </c>
      <c r="CW30" s="240"/>
      <c r="CX30" s="240"/>
      <c r="CY30" s="240"/>
      <c r="CZ30" s="240"/>
      <c r="DA30" s="240"/>
      <c r="DB30" s="240"/>
      <c r="DC30" s="240"/>
      <c r="DD30" s="240"/>
      <c r="DE30" s="240"/>
      <c r="DF30" s="240"/>
      <c r="DG30" s="240"/>
      <c r="DH30" s="240"/>
      <c r="DI30" s="240"/>
      <c r="DJ30" s="240"/>
      <c r="DK30" s="240"/>
      <c r="DL30" s="240"/>
      <c r="DM30" s="240"/>
      <c r="DN30" s="240"/>
      <c r="DO30" s="240"/>
      <c r="DP30" s="246">
        <f>BV30</f>
        <v>90200</v>
      </c>
      <c r="DQ30" s="247"/>
      <c r="DR30" s="247"/>
      <c r="DS30" s="247"/>
      <c r="DT30" s="247"/>
      <c r="DU30" s="247"/>
      <c r="DV30" s="247"/>
      <c r="DW30" s="247"/>
      <c r="DX30" s="247"/>
      <c r="DY30" s="247"/>
      <c r="DZ30" s="247"/>
      <c r="EA30" s="247"/>
      <c r="EB30" s="248"/>
      <c r="EC30" s="239">
        <v>82484.8</v>
      </c>
      <c r="ED30" s="239"/>
      <c r="EE30" s="239"/>
      <c r="EF30" s="239"/>
      <c r="EG30" s="239"/>
      <c r="EH30" s="239"/>
      <c r="EI30" s="239"/>
      <c r="EJ30" s="239"/>
      <c r="EK30" s="239"/>
      <c r="EL30" s="239"/>
      <c r="EM30" s="240" t="s">
        <v>29</v>
      </c>
      <c r="EN30" s="240"/>
      <c r="EO30" s="240"/>
      <c r="EP30" s="240"/>
      <c r="EQ30" s="240"/>
      <c r="ER30" s="240"/>
      <c r="ES30" s="240"/>
      <c r="ET30" s="240"/>
      <c r="EU30" s="240"/>
      <c r="EV30" s="240"/>
      <c r="EW30" s="240"/>
      <c r="EX30" s="240"/>
      <c r="EY30" s="240"/>
      <c r="EZ30" s="240" t="s">
        <v>29</v>
      </c>
      <c r="FA30" s="240"/>
      <c r="FB30" s="240"/>
      <c r="FC30" s="240"/>
      <c r="FD30" s="240"/>
      <c r="FE30" s="240"/>
      <c r="FF30" s="240"/>
      <c r="FG30" s="240"/>
      <c r="FH30" s="240"/>
      <c r="FI30" s="240"/>
      <c r="FJ30" s="240"/>
      <c r="FK30" s="240"/>
      <c r="FL30" s="240"/>
      <c r="FM30" s="239">
        <f>EC30</f>
        <v>82484.8</v>
      </c>
      <c r="FN30" s="239"/>
      <c r="FO30" s="239"/>
      <c r="FP30" s="239"/>
      <c r="FQ30" s="239"/>
      <c r="FR30" s="239"/>
      <c r="FS30" s="239"/>
      <c r="FT30" s="239"/>
      <c r="FU30" s="239"/>
      <c r="FV30" s="239"/>
    </row>
    <row r="31" spans="2:178" s="11" customFormat="1" ht="50.25" customHeight="1">
      <c r="B31" s="12" t="s">
        <v>155</v>
      </c>
      <c r="C31" s="163">
        <v>1060</v>
      </c>
      <c r="D31" s="164"/>
      <c r="E31" s="164"/>
      <c r="F31" s="13"/>
      <c r="G31" s="14"/>
      <c r="H31" s="165" t="s">
        <v>157</v>
      </c>
      <c r="I31" s="165"/>
      <c r="J31" s="165"/>
      <c r="K31" s="165"/>
      <c r="L31" s="165"/>
      <c r="M31" s="165"/>
      <c r="N31" s="165"/>
      <c r="O31" s="165"/>
      <c r="P31" s="165"/>
      <c r="Q31" s="165"/>
      <c r="R31" s="165"/>
      <c r="S31" s="165"/>
      <c r="T31" s="165"/>
      <c r="U31" s="165"/>
      <c r="V31" s="162">
        <f>V32</f>
        <v>254230.933</v>
      </c>
      <c r="W31" s="162"/>
      <c r="X31" s="162"/>
      <c r="Y31" s="162"/>
      <c r="Z31" s="162"/>
      <c r="AA31" s="162"/>
      <c r="AB31" s="162"/>
      <c r="AC31" s="15"/>
      <c r="AD31" s="16"/>
      <c r="AE31" s="16"/>
      <c r="AF31" s="16"/>
      <c r="AG31" s="16"/>
      <c r="AH31" s="16"/>
      <c r="AI31" s="16"/>
      <c r="AJ31" s="16"/>
      <c r="AK31" s="16"/>
      <c r="AL31" s="16"/>
      <c r="AM31" s="16"/>
      <c r="AN31" s="17"/>
      <c r="AO31" s="15"/>
      <c r="AP31" s="16"/>
      <c r="AQ31" s="16"/>
      <c r="AR31" s="16"/>
      <c r="AS31" s="16"/>
      <c r="AT31" s="16"/>
      <c r="AU31" s="16"/>
      <c r="AV31" s="16"/>
      <c r="AW31" s="16"/>
      <c r="AX31" s="16"/>
      <c r="AY31" s="16"/>
      <c r="AZ31" s="16"/>
      <c r="BA31" s="16"/>
      <c r="BB31" s="16"/>
      <c r="BC31" s="16"/>
      <c r="BD31" s="16"/>
      <c r="BE31" s="16"/>
      <c r="BF31" s="17"/>
      <c r="BG31" s="162">
        <f>V31</f>
        <v>254230.933</v>
      </c>
      <c r="BH31" s="162"/>
      <c r="BI31" s="162"/>
      <c r="BJ31" s="162"/>
      <c r="BK31" s="162"/>
      <c r="BL31" s="162"/>
      <c r="BM31" s="162"/>
      <c r="BN31" s="162"/>
      <c r="BO31" s="162"/>
      <c r="BP31" s="162"/>
      <c r="BQ31" s="162"/>
      <c r="BR31" s="162"/>
      <c r="BS31" s="162"/>
      <c r="BT31" s="162"/>
      <c r="BU31" s="162"/>
      <c r="BV31" s="162">
        <f>BV32</f>
        <v>329199.1</v>
      </c>
      <c r="BW31" s="162"/>
      <c r="BX31" s="162"/>
      <c r="BY31" s="162"/>
      <c r="BZ31" s="162"/>
      <c r="CA31" s="162"/>
      <c r="CB31" s="162"/>
      <c r="CC31" s="162"/>
      <c r="CD31" s="162"/>
      <c r="CE31" s="162"/>
      <c r="CF31" s="162"/>
      <c r="CG31" s="162"/>
      <c r="CH31" s="162"/>
      <c r="CI31" s="162"/>
      <c r="CJ31" s="162"/>
      <c r="CK31" s="162"/>
      <c r="CL31" s="162"/>
      <c r="CM31" s="15"/>
      <c r="CN31" s="16"/>
      <c r="CO31" s="16"/>
      <c r="CP31" s="16"/>
      <c r="CQ31" s="16"/>
      <c r="CR31" s="16"/>
      <c r="CS31" s="16"/>
      <c r="CT31" s="16"/>
      <c r="CU31" s="17"/>
      <c r="CV31" s="15"/>
      <c r="CW31" s="16"/>
      <c r="CX31" s="16"/>
      <c r="CY31" s="16"/>
      <c r="CZ31" s="16"/>
      <c r="DA31" s="16"/>
      <c r="DB31" s="16"/>
      <c r="DC31" s="16"/>
      <c r="DD31" s="16"/>
      <c r="DE31" s="16"/>
      <c r="DF31" s="16"/>
      <c r="DG31" s="16"/>
      <c r="DH31" s="16"/>
      <c r="DI31" s="16"/>
      <c r="DJ31" s="16"/>
      <c r="DK31" s="16"/>
      <c r="DL31" s="16"/>
      <c r="DM31" s="16"/>
      <c r="DN31" s="16"/>
      <c r="DO31" s="17"/>
      <c r="DP31" s="162">
        <f>BV31</f>
        <v>329199.1</v>
      </c>
      <c r="DQ31" s="162"/>
      <c r="DR31" s="162"/>
      <c r="DS31" s="162"/>
      <c r="DT31" s="162"/>
      <c r="DU31" s="162"/>
      <c r="DV31" s="162"/>
      <c r="DW31" s="162"/>
      <c r="DX31" s="162"/>
      <c r="DY31" s="162"/>
      <c r="DZ31" s="162"/>
      <c r="EA31" s="162"/>
      <c r="EB31" s="162"/>
      <c r="EC31" s="162">
        <f>EC32</f>
        <v>329199.1</v>
      </c>
      <c r="ED31" s="162"/>
      <c r="EE31" s="162"/>
      <c r="EF31" s="162"/>
      <c r="EG31" s="162"/>
      <c r="EH31" s="162"/>
      <c r="EI31" s="162"/>
      <c r="EJ31" s="162"/>
      <c r="EK31" s="162"/>
      <c r="EL31" s="162"/>
      <c r="EM31" s="15"/>
      <c r="EN31" s="16"/>
      <c r="EO31" s="16"/>
      <c r="EP31" s="16"/>
      <c r="EQ31" s="16"/>
      <c r="ER31" s="16"/>
      <c r="ES31" s="16"/>
      <c r="ET31" s="16"/>
      <c r="EU31" s="16"/>
      <c r="EV31" s="16"/>
      <c r="EW31" s="16"/>
      <c r="EX31" s="16"/>
      <c r="EY31" s="17"/>
      <c r="EZ31" s="15"/>
      <c r="FA31" s="16"/>
      <c r="FB31" s="16"/>
      <c r="FC31" s="16"/>
      <c r="FD31" s="16"/>
      <c r="FE31" s="16"/>
      <c r="FF31" s="16"/>
      <c r="FG31" s="16"/>
      <c r="FH31" s="16"/>
      <c r="FI31" s="16"/>
      <c r="FJ31" s="16"/>
      <c r="FK31" s="16"/>
      <c r="FL31" s="17"/>
      <c r="FM31" s="162">
        <f>EC31</f>
        <v>329199.1</v>
      </c>
      <c r="FN31" s="162"/>
      <c r="FO31" s="162"/>
      <c r="FP31" s="162"/>
      <c r="FQ31" s="162"/>
      <c r="FR31" s="162"/>
      <c r="FS31" s="162"/>
      <c r="FT31" s="162"/>
      <c r="FU31" s="162"/>
      <c r="FV31" s="162"/>
    </row>
    <row r="32" spans="2:178" s="9" customFormat="1" ht="11.25" customHeight="1">
      <c r="B32" s="18"/>
      <c r="C32" s="19"/>
      <c r="D32" s="20"/>
      <c r="E32" s="20"/>
      <c r="F32" s="20"/>
      <c r="G32" s="21"/>
      <c r="H32" s="241" t="s">
        <v>28</v>
      </c>
      <c r="I32" s="241"/>
      <c r="J32" s="241"/>
      <c r="K32" s="241"/>
      <c r="L32" s="241"/>
      <c r="M32" s="241"/>
      <c r="N32" s="241"/>
      <c r="O32" s="241"/>
      <c r="P32" s="241"/>
      <c r="Q32" s="241"/>
      <c r="R32" s="241"/>
      <c r="S32" s="241"/>
      <c r="T32" s="241"/>
      <c r="U32" s="241"/>
      <c r="V32" s="239">
        <v>254230.933</v>
      </c>
      <c r="W32" s="239"/>
      <c r="X32" s="239"/>
      <c r="Y32" s="239"/>
      <c r="Z32" s="239"/>
      <c r="AA32" s="239"/>
      <c r="AB32" s="239"/>
      <c r="AC32" s="240" t="s">
        <v>29</v>
      </c>
      <c r="AD32" s="240"/>
      <c r="AE32" s="240"/>
      <c r="AF32" s="240"/>
      <c r="AG32" s="240"/>
      <c r="AH32" s="240"/>
      <c r="AI32" s="240"/>
      <c r="AJ32" s="240"/>
      <c r="AK32" s="240"/>
      <c r="AL32" s="240"/>
      <c r="AM32" s="240"/>
      <c r="AN32" s="240"/>
      <c r="AO32" s="240" t="s">
        <v>29</v>
      </c>
      <c r="AP32" s="240"/>
      <c r="AQ32" s="240"/>
      <c r="AR32" s="240"/>
      <c r="AS32" s="240"/>
      <c r="AT32" s="240"/>
      <c r="AU32" s="240"/>
      <c r="AV32" s="240"/>
      <c r="AW32" s="240"/>
      <c r="AX32" s="240"/>
      <c r="AY32" s="240"/>
      <c r="AZ32" s="240"/>
      <c r="BA32" s="240"/>
      <c r="BB32" s="240"/>
      <c r="BC32" s="240"/>
      <c r="BD32" s="240"/>
      <c r="BE32" s="240"/>
      <c r="BF32" s="240"/>
      <c r="BG32" s="239">
        <f>V32</f>
        <v>254230.933</v>
      </c>
      <c r="BH32" s="239"/>
      <c r="BI32" s="239"/>
      <c r="BJ32" s="239"/>
      <c r="BK32" s="239"/>
      <c r="BL32" s="239"/>
      <c r="BM32" s="239"/>
      <c r="BN32" s="239"/>
      <c r="BO32" s="239"/>
      <c r="BP32" s="239"/>
      <c r="BQ32" s="239"/>
      <c r="BR32" s="239"/>
      <c r="BS32" s="239"/>
      <c r="BT32" s="239"/>
      <c r="BU32" s="239"/>
      <c r="BV32" s="239">
        <v>329199.1</v>
      </c>
      <c r="BW32" s="239"/>
      <c r="BX32" s="239"/>
      <c r="BY32" s="239"/>
      <c r="BZ32" s="239"/>
      <c r="CA32" s="239"/>
      <c r="CB32" s="239"/>
      <c r="CC32" s="239"/>
      <c r="CD32" s="239"/>
      <c r="CE32" s="239"/>
      <c r="CF32" s="239"/>
      <c r="CG32" s="239"/>
      <c r="CH32" s="239"/>
      <c r="CI32" s="239"/>
      <c r="CJ32" s="239"/>
      <c r="CK32" s="239"/>
      <c r="CL32" s="239"/>
      <c r="CM32" s="240" t="s">
        <v>29</v>
      </c>
      <c r="CN32" s="240"/>
      <c r="CO32" s="240"/>
      <c r="CP32" s="240"/>
      <c r="CQ32" s="240"/>
      <c r="CR32" s="240"/>
      <c r="CS32" s="240"/>
      <c r="CT32" s="240"/>
      <c r="CU32" s="240"/>
      <c r="CV32" s="240" t="s">
        <v>29</v>
      </c>
      <c r="CW32" s="240"/>
      <c r="CX32" s="240"/>
      <c r="CY32" s="240"/>
      <c r="CZ32" s="240"/>
      <c r="DA32" s="240"/>
      <c r="DB32" s="240"/>
      <c r="DC32" s="240"/>
      <c r="DD32" s="240"/>
      <c r="DE32" s="240"/>
      <c r="DF32" s="240"/>
      <c r="DG32" s="240"/>
      <c r="DH32" s="240"/>
      <c r="DI32" s="240"/>
      <c r="DJ32" s="240"/>
      <c r="DK32" s="240"/>
      <c r="DL32" s="240"/>
      <c r="DM32" s="240"/>
      <c r="DN32" s="240"/>
      <c r="DO32" s="240"/>
      <c r="DP32" s="246">
        <f>BV32</f>
        <v>329199.1</v>
      </c>
      <c r="DQ32" s="247"/>
      <c r="DR32" s="247"/>
      <c r="DS32" s="247"/>
      <c r="DT32" s="247"/>
      <c r="DU32" s="247"/>
      <c r="DV32" s="247"/>
      <c r="DW32" s="247"/>
      <c r="DX32" s="247"/>
      <c r="DY32" s="247"/>
      <c r="DZ32" s="247"/>
      <c r="EA32" s="247"/>
      <c r="EB32" s="248"/>
      <c r="EC32" s="239">
        <v>329199.1</v>
      </c>
      <c r="ED32" s="239"/>
      <c r="EE32" s="239"/>
      <c r="EF32" s="239"/>
      <c r="EG32" s="239"/>
      <c r="EH32" s="239"/>
      <c r="EI32" s="239"/>
      <c r="EJ32" s="239"/>
      <c r="EK32" s="239"/>
      <c r="EL32" s="239"/>
      <c r="EM32" s="240" t="s">
        <v>29</v>
      </c>
      <c r="EN32" s="240"/>
      <c r="EO32" s="240"/>
      <c r="EP32" s="240"/>
      <c r="EQ32" s="240"/>
      <c r="ER32" s="240"/>
      <c r="ES32" s="240"/>
      <c r="ET32" s="240"/>
      <c r="EU32" s="240"/>
      <c r="EV32" s="240"/>
      <c r="EW32" s="240"/>
      <c r="EX32" s="240"/>
      <c r="EY32" s="240"/>
      <c r="EZ32" s="240" t="s">
        <v>29</v>
      </c>
      <c r="FA32" s="240"/>
      <c r="FB32" s="240"/>
      <c r="FC32" s="240"/>
      <c r="FD32" s="240"/>
      <c r="FE32" s="240"/>
      <c r="FF32" s="240"/>
      <c r="FG32" s="240"/>
      <c r="FH32" s="240"/>
      <c r="FI32" s="240"/>
      <c r="FJ32" s="240"/>
      <c r="FK32" s="240"/>
      <c r="FL32" s="240"/>
      <c r="FM32" s="239">
        <f>EC32</f>
        <v>329199.1</v>
      </c>
      <c r="FN32" s="239"/>
      <c r="FO32" s="239"/>
      <c r="FP32" s="239"/>
      <c r="FQ32" s="239"/>
      <c r="FR32" s="239"/>
      <c r="FS32" s="239"/>
      <c r="FT32" s="239"/>
      <c r="FU32" s="239"/>
      <c r="FV32" s="239"/>
    </row>
    <row r="33" spans="2:178" s="9" customFormat="1" ht="11.25" customHeight="1">
      <c r="B33" s="18"/>
      <c r="C33" s="19"/>
      <c r="D33" s="20"/>
      <c r="E33" s="20"/>
      <c r="F33" s="20"/>
      <c r="G33" s="21"/>
      <c r="H33" s="238" t="s">
        <v>32</v>
      </c>
      <c r="I33" s="238"/>
      <c r="J33" s="238"/>
      <c r="K33" s="238"/>
      <c r="L33" s="238"/>
      <c r="M33" s="238"/>
      <c r="N33" s="238"/>
      <c r="O33" s="238"/>
      <c r="P33" s="238"/>
      <c r="Q33" s="238"/>
      <c r="R33" s="238"/>
      <c r="S33" s="238"/>
      <c r="T33" s="238"/>
      <c r="U33" s="238"/>
      <c r="V33" s="237">
        <f>V29+V31</f>
        <v>316915.99199999997</v>
      </c>
      <c r="W33" s="237"/>
      <c r="X33" s="237"/>
      <c r="Y33" s="237"/>
      <c r="Z33" s="237"/>
      <c r="AA33" s="237"/>
      <c r="AB33" s="237"/>
      <c r="AC33" s="22"/>
      <c r="AD33" s="23"/>
      <c r="AE33" s="23"/>
      <c r="AF33" s="23"/>
      <c r="AG33" s="23"/>
      <c r="AH33" s="23"/>
      <c r="AI33" s="23"/>
      <c r="AJ33" s="23"/>
      <c r="AK33" s="23"/>
      <c r="AL33" s="23"/>
      <c r="AM33" s="23"/>
      <c r="AN33" s="24"/>
      <c r="AO33" s="22"/>
      <c r="AP33" s="23"/>
      <c r="AQ33" s="23"/>
      <c r="AR33" s="23"/>
      <c r="AS33" s="23"/>
      <c r="AT33" s="23"/>
      <c r="AU33" s="23"/>
      <c r="AV33" s="23"/>
      <c r="AW33" s="23"/>
      <c r="AX33" s="23"/>
      <c r="AY33" s="23"/>
      <c r="AZ33" s="23"/>
      <c r="BA33" s="23"/>
      <c r="BB33" s="23"/>
      <c r="BC33" s="23"/>
      <c r="BD33" s="23"/>
      <c r="BE33" s="23"/>
      <c r="BF33" s="24"/>
      <c r="BG33" s="237">
        <f>V33</f>
        <v>316915.99199999997</v>
      </c>
      <c r="BH33" s="237"/>
      <c r="BI33" s="237"/>
      <c r="BJ33" s="237"/>
      <c r="BK33" s="237"/>
      <c r="BL33" s="237"/>
      <c r="BM33" s="237"/>
      <c r="BN33" s="237"/>
      <c r="BO33" s="237"/>
      <c r="BP33" s="237"/>
      <c r="BQ33" s="237"/>
      <c r="BR33" s="237"/>
      <c r="BS33" s="237"/>
      <c r="BT33" s="237"/>
      <c r="BU33" s="237"/>
      <c r="BV33" s="237">
        <f>BV29+BV31</f>
        <v>419399.1</v>
      </c>
      <c r="BW33" s="237"/>
      <c r="BX33" s="237"/>
      <c r="BY33" s="237"/>
      <c r="BZ33" s="237"/>
      <c r="CA33" s="237"/>
      <c r="CB33" s="237"/>
      <c r="CC33" s="237"/>
      <c r="CD33" s="237"/>
      <c r="CE33" s="237"/>
      <c r="CF33" s="237"/>
      <c r="CG33" s="237"/>
      <c r="CH33" s="237"/>
      <c r="CI33" s="237"/>
      <c r="CJ33" s="237"/>
      <c r="CK33" s="237"/>
      <c r="CL33" s="237"/>
      <c r="CM33" s="22"/>
      <c r="CN33" s="23"/>
      <c r="CO33" s="23"/>
      <c r="CP33" s="23"/>
      <c r="CQ33" s="23"/>
      <c r="CR33" s="23"/>
      <c r="CS33" s="23"/>
      <c r="CT33" s="23"/>
      <c r="CU33" s="24"/>
      <c r="CV33" s="22"/>
      <c r="CW33" s="23"/>
      <c r="CX33" s="23"/>
      <c r="CY33" s="23"/>
      <c r="CZ33" s="23"/>
      <c r="DA33" s="23"/>
      <c r="DB33" s="23"/>
      <c r="DC33" s="23"/>
      <c r="DD33" s="23"/>
      <c r="DE33" s="23"/>
      <c r="DF33" s="23"/>
      <c r="DG33" s="23"/>
      <c r="DH33" s="23"/>
      <c r="DI33" s="23"/>
      <c r="DJ33" s="23"/>
      <c r="DK33" s="23"/>
      <c r="DL33" s="23"/>
      <c r="DM33" s="23"/>
      <c r="DN33" s="23"/>
      <c r="DO33" s="24"/>
      <c r="DP33" s="267">
        <f>BV33</f>
        <v>419399.1</v>
      </c>
      <c r="DQ33" s="268"/>
      <c r="DR33" s="268"/>
      <c r="DS33" s="268"/>
      <c r="DT33" s="268"/>
      <c r="DU33" s="268"/>
      <c r="DV33" s="268"/>
      <c r="DW33" s="268"/>
      <c r="DX33" s="268"/>
      <c r="DY33" s="268"/>
      <c r="DZ33" s="268"/>
      <c r="EA33" s="268"/>
      <c r="EB33" s="269"/>
      <c r="EC33" s="237">
        <f>EC29+EC31</f>
        <v>411683.89999999997</v>
      </c>
      <c r="ED33" s="237"/>
      <c r="EE33" s="237"/>
      <c r="EF33" s="237"/>
      <c r="EG33" s="237"/>
      <c r="EH33" s="237"/>
      <c r="EI33" s="237"/>
      <c r="EJ33" s="237"/>
      <c r="EK33" s="237"/>
      <c r="EL33" s="237"/>
      <c r="EM33" s="22"/>
      <c r="EN33" s="23"/>
      <c r="EO33" s="23"/>
      <c r="EP33" s="23"/>
      <c r="EQ33" s="23"/>
      <c r="ER33" s="23"/>
      <c r="ES33" s="23"/>
      <c r="ET33" s="23"/>
      <c r="EU33" s="23"/>
      <c r="EV33" s="23"/>
      <c r="EW33" s="23"/>
      <c r="EX33" s="23"/>
      <c r="EY33" s="24"/>
      <c r="EZ33" s="22"/>
      <c r="FA33" s="23"/>
      <c r="FB33" s="23"/>
      <c r="FC33" s="23"/>
      <c r="FD33" s="23"/>
      <c r="FE33" s="23"/>
      <c r="FF33" s="23"/>
      <c r="FG33" s="23"/>
      <c r="FH33" s="23"/>
      <c r="FI33" s="23"/>
      <c r="FJ33" s="23"/>
      <c r="FK33" s="23"/>
      <c r="FL33" s="24"/>
      <c r="FM33" s="237">
        <f>EC33</f>
        <v>411683.89999999997</v>
      </c>
      <c r="FN33" s="237"/>
      <c r="FO33" s="237"/>
      <c r="FP33" s="237"/>
      <c r="FQ33" s="237"/>
      <c r="FR33" s="237"/>
      <c r="FS33" s="237"/>
      <c r="FT33" s="237"/>
      <c r="FU33" s="237"/>
      <c r="FV33" s="237"/>
    </row>
    <row r="34" s="9" customFormat="1" ht="11.25" customHeight="1"/>
    <row r="35" spans="2:134" s="9" customFormat="1" ht="11.25" customHeight="1">
      <c r="B35" s="265" t="s">
        <v>10</v>
      </c>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c r="EA35" s="266"/>
      <c r="EB35" s="266"/>
      <c r="EC35" s="266"/>
      <c r="ED35" s="266"/>
    </row>
    <row r="36" s="9" customFormat="1" ht="11.25" customHeight="1">
      <c r="DD36" s="9" t="s">
        <v>19</v>
      </c>
    </row>
    <row r="37" spans="2:132" s="8" customFormat="1" ht="11.25" customHeight="1">
      <c r="B37" s="257" t="s">
        <v>116</v>
      </c>
      <c r="C37" s="257" t="s">
        <v>20</v>
      </c>
      <c r="D37" s="257"/>
      <c r="E37" s="257"/>
      <c r="F37" s="257"/>
      <c r="G37" s="257"/>
      <c r="H37" s="257" t="s">
        <v>21</v>
      </c>
      <c r="I37" s="257"/>
      <c r="J37" s="257"/>
      <c r="K37" s="257"/>
      <c r="L37" s="257"/>
      <c r="M37" s="257"/>
      <c r="N37" s="257"/>
      <c r="O37" s="257"/>
      <c r="P37" s="257"/>
      <c r="Q37" s="257"/>
      <c r="R37" s="257"/>
      <c r="S37" s="257"/>
      <c r="T37" s="257"/>
      <c r="U37" s="257"/>
      <c r="V37" s="245" t="s">
        <v>33</v>
      </c>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245"/>
      <c r="BU37" s="245"/>
      <c r="BV37" s="245" t="s">
        <v>11</v>
      </c>
      <c r="BW37" s="245"/>
      <c r="BX37" s="245"/>
      <c r="BY37" s="245"/>
      <c r="BZ37" s="245"/>
      <c r="CA37" s="245"/>
      <c r="CB37" s="245"/>
      <c r="CC37" s="245"/>
      <c r="CD37" s="245"/>
      <c r="CE37" s="245"/>
      <c r="CF37" s="245"/>
      <c r="CG37" s="245"/>
      <c r="CH37" s="245"/>
      <c r="CI37" s="245"/>
      <c r="CJ37" s="245"/>
      <c r="CK37" s="245"/>
      <c r="CL37" s="245"/>
      <c r="CM37" s="245"/>
      <c r="CN37" s="245"/>
      <c r="CO37" s="245"/>
      <c r="CP37" s="245"/>
      <c r="CQ37" s="245"/>
      <c r="CR37" s="245"/>
      <c r="CS37" s="245"/>
      <c r="CT37" s="245"/>
      <c r="CU37" s="245"/>
      <c r="CV37" s="245"/>
      <c r="CW37" s="245"/>
      <c r="CX37" s="245"/>
      <c r="CY37" s="245"/>
      <c r="CZ37" s="245"/>
      <c r="DA37" s="245"/>
      <c r="DB37" s="245"/>
      <c r="DC37" s="245"/>
      <c r="DD37" s="245"/>
      <c r="DE37" s="245"/>
      <c r="DF37" s="245"/>
      <c r="DG37" s="245"/>
      <c r="DH37" s="245"/>
      <c r="DI37" s="245"/>
      <c r="DJ37" s="245"/>
      <c r="DK37" s="245"/>
      <c r="DL37" s="245"/>
      <c r="DM37" s="245"/>
      <c r="DN37" s="245"/>
      <c r="DO37" s="245"/>
      <c r="DP37" s="245"/>
      <c r="DQ37" s="245"/>
      <c r="DR37" s="245"/>
      <c r="DS37" s="245"/>
      <c r="DT37" s="245"/>
      <c r="DU37" s="245"/>
      <c r="DV37" s="245"/>
      <c r="DW37" s="245"/>
      <c r="DX37" s="245"/>
      <c r="DY37" s="245"/>
      <c r="DZ37" s="245"/>
      <c r="EA37" s="245"/>
      <c r="EB37" s="245"/>
    </row>
    <row r="38" spans="2:132" s="8" customFormat="1" ht="21.75" customHeight="1">
      <c r="B38" s="258"/>
      <c r="C38" s="259"/>
      <c r="D38" s="260"/>
      <c r="E38" s="260"/>
      <c r="F38" s="260"/>
      <c r="G38" s="261"/>
      <c r="H38" s="259"/>
      <c r="I38" s="260"/>
      <c r="J38" s="260"/>
      <c r="K38" s="260"/>
      <c r="L38" s="260"/>
      <c r="M38" s="260"/>
      <c r="N38" s="260"/>
      <c r="O38" s="260"/>
      <c r="P38" s="260"/>
      <c r="Q38" s="260"/>
      <c r="R38" s="260"/>
      <c r="S38" s="260"/>
      <c r="T38" s="260"/>
      <c r="U38" s="261"/>
      <c r="V38" s="243" t="s">
        <v>22</v>
      </c>
      <c r="W38" s="243"/>
      <c r="X38" s="243"/>
      <c r="Y38" s="243"/>
      <c r="Z38" s="243"/>
      <c r="AA38" s="243"/>
      <c r="AB38" s="243"/>
      <c r="AC38" s="243" t="s">
        <v>23</v>
      </c>
      <c r="AD38" s="243"/>
      <c r="AE38" s="243"/>
      <c r="AF38" s="243"/>
      <c r="AG38" s="243"/>
      <c r="AH38" s="243"/>
      <c r="AI38" s="243"/>
      <c r="AJ38" s="243"/>
      <c r="AK38" s="243"/>
      <c r="AL38" s="243"/>
      <c r="AM38" s="243"/>
      <c r="AN38" s="243"/>
      <c r="AO38" s="244" t="s">
        <v>24</v>
      </c>
      <c r="AP38" s="244"/>
      <c r="AQ38" s="244"/>
      <c r="AR38" s="244"/>
      <c r="AS38" s="244"/>
      <c r="AT38" s="244"/>
      <c r="AU38" s="244"/>
      <c r="AV38" s="244"/>
      <c r="AW38" s="244"/>
      <c r="AX38" s="244"/>
      <c r="AY38" s="244"/>
      <c r="AZ38" s="244"/>
      <c r="BA38" s="244"/>
      <c r="BB38" s="244"/>
      <c r="BC38" s="244"/>
      <c r="BD38" s="244"/>
      <c r="BE38" s="244"/>
      <c r="BF38" s="244"/>
      <c r="BG38" s="243" t="s">
        <v>25</v>
      </c>
      <c r="BH38" s="243"/>
      <c r="BI38" s="243"/>
      <c r="BJ38" s="243"/>
      <c r="BK38" s="243"/>
      <c r="BL38" s="243"/>
      <c r="BM38" s="243"/>
      <c r="BN38" s="243"/>
      <c r="BO38" s="243"/>
      <c r="BP38" s="243"/>
      <c r="BQ38" s="243"/>
      <c r="BR38" s="243"/>
      <c r="BS38" s="243"/>
      <c r="BT38" s="243"/>
      <c r="BU38" s="243"/>
      <c r="BV38" s="243" t="s">
        <v>22</v>
      </c>
      <c r="BW38" s="243"/>
      <c r="BX38" s="243"/>
      <c r="BY38" s="243"/>
      <c r="BZ38" s="243"/>
      <c r="CA38" s="243"/>
      <c r="CB38" s="243"/>
      <c r="CC38" s="243"/>
      <c r="CD38" s="243"/>
      <c r="CE38" s="243"/>
      <c r="CF38" s="243"/>
      <c r="CG38" s="243"/>
      <c r="CH38" s="243"/>
      <c r="CI38" s="243"/>
      <c r="CJ38" s="243"/>
      <c r="CK38" s="243"/>
      <c r="CL38" s="243"/>
      <c r="CM38" s="243" t="s">
        <v>23</v>
      </c>
      <c r="CN38" s="243"/>
      <c r="CO38" s="243"/>
      <c r="CP38" s="243"/>
      <c r="CQ38" s="243"/>
      <c r="CR38" s="243"/>
      <c r="CS38" s="243"/>
      <c r="CT38" s="243"/>
      <c r="CU38" s="243"/>
      <c r="CV38" s="244" t="s">
        <v>24</v>
      </c>
      <c r="CW38" s="244"/>
      <c r="CX38" s="244"/>
      <c r="CY38" s="244"/>
      <c r="CZ38" s="244"/>
      <c r="DA38" s="244"/>
      <c r="DB38" s="244"/>
      <c r="DC38" s="244"/>
      <c r="DD38" s="244"/>
      <c r="DE38" s="244"/>
      <c r="DF38" s="244"/>
      <c r="DG38" s="244"/>
      <c r="DH38" s="244"/>
      <c r="DI38" s="244"/>
      <c r="DJ38" s="244"/>
      <c r="DK38" s="244"/>
      <c r="DL38" s="244"/>
      <c r="DM38" s="244"/>
      <c r="DN38" s="244"/>
      <c r="DO38" s="244"/>
      <c r="DP38" s="243" t="s">
        <v>26</v>
      </c>
      <c r="DQ38" s="243"/>
      <c r="DR38" s="243"/>
      <c r="DS38" s="243"/>
      <c r="DT38" s="243"/>
      <c r="DU38" s="243"/>
      <c r="DV38" s="243"/>
      <c r="DW38" s="243"/>
      <c r="DX38" s="243"/>
      <c r="DY38" s="243"/>
      <c r="DZ38" s="243"/>
      <c r="EA38" s="243"/>
      <c r="EB38" s="243"/>
    </row>
    <row r="39" spans="2:132" s="9" customFormat="1" ht="11.25" customHeight="1">
      <c r="B39" s="10">
        <v>1</v>
      </c>
      <c r="C39" s="242">
        <v>2</v>
      </c>
      <c r="D39" s="242"/>
      <c r="E39" s="242"/>
      <c r="F39" s="242"/>
      <c r="G39" s="242"/>
      <c r="H39" s="242">
        <v>3</v>
      </c>
      <c r="I39" s="242"/>
      <c r="J39" s="242"/>
      <c r="K39" s="242"/>
      <c r="L39" s="242"/>
      <c r="M39" s="242"/>
      <c r="N39" s="242"/>
      <c r="O39" s="242"/>
      <c r="P39" s="242"/>
      <c r="Q39" s="242"/>
      <c r="R39" s="242"/>
      <c r="S39" s="242"/>
      <c r="T39" s="242"/>
      <c r="U39" s="242"/>
      <c r="V39" s="242">
        <v>4</v>
      </c>
      <c r="W39" s="242"/>
      <c r="X39" s="242"/>
      <c r="Y39" s="242"/>
      <c r="Z39" s="242"/>
      <c r="AA39" s="242"/>
      <c r="AB39" s="242"/>
      <c r="AC39" s="242">
        <v>5</v>
      </c>
      <c r="AD39" s="242"/>
      <c r="AE39" s="242"/>
      <c r="AF39" s="242"/>
      <c r="AG39" s="242"/>
      <c r="AH39" s="242"/>
      <c r="AI39" s="242"/>
      <c r="AJ39" s="242"/>
      <c r="AK39" s="242"/>
      <c r="AL39" s="242"/>
      <c r="AM39" s="242"/>
      <c r="AN39" s="242"/>
      <c r="AO39" s="242">
        <v>6</v>
      </c>
      <c r="AP39" s="242"/>
      <c r="AQ39" s="242"/>
      <c r="AR39" s="242"/>
      <c r="AS39" s="242"/>
      <c r="AT39" s="242"/>
      <c r="AU39" s="242"/>
      <c r="AV39" s="242"/>
      <c r="AW39" s="242"/>
      <c r="AX39" s="242"/>
      <c r="AY39" s="242"/>
      <c r="AZ39" s="242"/>
      <c r="BA39" s="242"/>
      <c r="BB39" s="242"/>
      <c r="BC39" s="242"/>
      <c r="BD39" s="242"/>
      <c r="BE39" s="242"/>
      <c r="BF39" s="242"/>
      <c r="BG39" s="242">
        <v>7</v>
      </c>
      <c r="BH39" s="242"/>
      <c r="BI39" s="242"/>
      <c r="BJ39" s="242"/>
      <c r="BK39" s="242"/>
      <c r="BL39" s="242"/>
      <c r="BM39" s="242"/>
      <c r="BN39" s="242"/>
      <c r="BO39" s="242"/>
      <c r="BP39" s="242"/>
      <c r="BQ39" s="242"/>
      <c r="BR39" s="242"/>
      <c r="BS39" s="242"/>
      <c r="BT39" s="242"/>
      <c r="BU39" s="242"/>
      <c r="BV39" s="242">
        <v>8</v>
      </c>
      <c r="BW39" s="242"/>
      <c r="BX39" s="242"/>
      <c r="BY39" s="242"/>
      <c r="BZ39" s="242"/>
      <c r="CA39" s="242"/>
      <c r="CB39" s="242"/>
      <c r="CC39" s="242"/>
      <c r="CD39" s="242"/>
      <c r="CE39" s="242"/>
      <c r="CF39" s="242"/>
      <c r="CG39" s="242"/>
      <c r="CH39" s="242"/>
      <c r="CI39" s="242"/>
      <c r="CJ39" s="242"/>
      <c r="CK39" s="242"/>
      <c r="CL39" s="242"/>
      <c r="CM39" s="242">
        <v>9</v>
      </c>
      <c r="CN39" s="242"/>
      <c r="CO39" s="242"/>
      <c r="CP39" s="242"/>
      <c r="CQ39" s="242"/>
      <c r="CR39" s="242"/>
      <c r="CS39" s="242"/>
      <c r="CT39" s="242"/>
      <c r="CU39" s="242"/>
      <c r="CV39" s="242">
        <v>10</v>
      </c>
      <c r="CW39" s="242"/>
      <c r="CX39" s="242"/>
      <c r="CY39" s="242"/>
      <c r="CZ39" s="242"/>
      <c r="DA39" s="242"/>
      <c r="DB39" s="242"/>
      <c r="DC39" s="242"/>
      <c r="DD39" s="242"/>
      <c r="DE39" s="242"/>
      <c r="DF39" s="242"/>
      <c r="DG39" s="242"/>
      <c r="DH39" s="242"/>
      <c r="DI39" s="242"/>
      <c r="DJ39" s="242"/>
      <c r="DK39" s="242"/>
      <c r="DL39" s="242"/>
      <c r="DM39" s="242"/>
      <c r="DN39" s="242"/>
      <c r="DO39" s="242"/>
      <c r="DP39" s="242">
        <v>11</v>
      </c>
      <c r="DQ39" s="242"/>
      <c r="DR39" s="242"/>
      <c r="DS39" s="242"/>
      <c r="DT39" s="242"/>
      <c r="DU39" s="242"/>
      <c r="DV39" s="242"/>
      <c r="DW39" s="242"/>
      <c r="DX39" s="242"/>
      <c r="DY39" s="242"/>
      <c r="DZ39" s="242"/>
      <c r="EA39" s="242"/>
      <c r="EB39" s="242"/>
    </row>
    <row r="40" spans="2:132" s="11" customFormat="1" ht="54.75" customHeight="1">
      <c r="B40" s="12" t="s">
        <v>8</v>
      </c>
      <c r="C40" s="163">
        <v>1030</v>
      </c>
      <c r="D40" s="164"/>
      <c r="E40" s="164"/>
      <c r="F40" s="164"/>
      <c r="G40" s="14"/>
      <c r="H40" s="165" t="s">
        <v>156</v>
      </c>
      <c r="I40" s="165"/>
      <c r="J40" s="165"/>
      <c r="K40" s="165"/>
      <c r="L40" s="165"/>
      <c r="M40" s="165"/>
      <c r="N40" s="165"/>
      <c r="O40" s="165"/>
      <c r="P40" s="165"/>
      <c r="Q40" s="165"/>
      <c r="R40" s="165"/>
      <c r="S40" s="165"/>
      <c r="T40" s="165"/>
      <c r="U40" s="165"/>
      <c r="V40" s="162">
        <f>V41</f>
        <v>87351.403</v>
      </c>
      <c r="W40" s="162"/>
      <c r="X40" s="162"/>
      <c r="Y40" s="162"/>
      <c r="Z40" s="162"/>
      <c r="AA40" s="162"/>
      <c r="AB40" s="162"/>
      <c r="AC40" s="15"/>
      <c r="AD40" s="16"/>
      <c r="AE40" s="16"/>
      <c r="AF40" s="16"/>
      <c r="AG40" s="16"/>
      <c r="AH40" s="16"/>
      <c r="AI40" s="16"/>
      <c r="AJ40" s="16"/>
      <c r="AK40" s="16"/>
      <c r="AL40" s="16"/>
      <c r="AM40" s="16"/>
      <c r="AN40" s="17"/>
      <c r="AO40" s="15"/>
      <c r="AP40" s="16"/>
      <c r="AQ40" s="16"/>
      <c r="AR40" s="16"/>
      <c r="AS40" s="16"/>
      <c r="AT40" s="16"/>
      <c r="AU40" s="16"/>
      <c r="AV40" s="16"/>
      <c r="AW40" s="16"/>
      <c r="AX40" s="16"/>
      <c r="AY40" s="16"/>
      <c r="AZ40" s="16"/>
      <c r="BA40" s="16"/>
      <c r="BB40" s="16"/>
      <c r="BC40" s="16"/>
      <c r="BD40" s="16"/>
      <c r="BE40" s="16"/>
      <c r="BF40" s="17"/>
      <c r="BG40" s="162">
        <f>V40</f>
        <v>87351.403</v>
      </c>
      <c r="BH40" s="162"/>
      <c r="BI40" s="162"/>
      <c r="BJ40" s="162"/>
      <c r="BK40" s="162"/>
      <c r="BL40" s="162"/>
      <c r="BM40" s="162"/>
      <c r="BN40" s="162"/>
      <c r="BO40" s="162"/>
      <c r="BP40" s="162"/>
      <c r="BQ40" s="162"/>
      <c r="BR40" s="162"/>
      <c r="BS40" s="162"/>
      <c r="BT40" s="162"/>
      <c r="BU40" s="162"/>
      <c r="BV40" s="162">
        <f>BV41</f>
        <v>91718.973</v>
      </c>
      <c r="BW40" s="162"/>
      <c r="BX40" s="162"/>
      <c r="BY40" s="162"/>
      <c r="BZ40" s="162"/>
      <c r="CA40" s="162"/>
      <c r="CB40" s="162"/>
      <c r="CC40" s="162"/>
      <c r="CD40" s="162"/>
      <c r="CE40" s="162"/>
      <c r="CF40" s="162"/>
      <c r="CG40" s="162"/>
      <c r="CH40" s="162"/>
      <c r="CI40" s="162"/>
      <c r="CJ40" s="162"/>
      <c r="CK40" s="162"/>
      <c r="CL40" s="162"/>
      <c r="CM40" s="15"/>
      <c r="CN40" s="16"/>
      <c r="CO40" s="16"/>
      <c r="CP40" s="16"/>
      <c r="CQ40" s="16"/>
      <c r="CR40" s="16"/>
      <c r="CS40" s="16"/>
      <c r="CT40" s="16"/>
      <c r="CU40" s="17"/>
      <c r="CV40" s="15"/>
      <c r="CW40" s="16"/>
      <c r="CX40" s="16"/>
      <c r="CY40" s="16"/>
      <c r="CZ40" s="16"/>
      <c r="DA40" s="16"/>
      <c r="DB40" s="16"/>
      <c r="DC40" s="16"/>
      <c r="DD40" s="16"/>
      <c r="DE40" s="16"/>
      <c r="DF40" s="16"/>
      <c r="DG40" s="16"/>
      <c r="DH40" s="16"/>
      <c r="DI40" s="16"/>
      <c r="DJ40" s="16"/>
      <c r="DK40" s="16"/>
      <c r="DL40" s="16"/>
      <c r="DM40" s="16"/>
      <c r="DN40" s="16"/>
      <c r="DO40" s="17"/>
      <c r="DP40" s="162">
        <f>BV40</f>
        <v>91718.973</v>
      </c>
      <c r="DQ40" s="162"/>
      <c r="DR40" s="162"/>
      <c r="DS40" s="162"/>
      <c r="DT40" s="162"/>
      <c r="DU40" s="162"/>
      <c r="DV40" s="162"/>
      <c r="DW40" s="162"/>
      <c r="DX40" s="162"/>
      <c r="DY40" s="162"/>
      <c r="DZ40" s="162"/>
      <c r="EA40" s="162"/>
      <c r="EB40" s="162"/>
    </row>
    <row r="41" spans="2:132" s="9" customFormat="1" ht="11.25" customHeight="1">
      <c r="B41" s="18"/>
      <c r="C41" s="19"/>
      <c r="D41" s="20"/>
      <c r="E41" s="20"/>
      <c r="F41" s="20"/>
      <c r="G41" s="21"/>
      <c r="H41" s="241" t="s">
        <v>28</v>
      </c>
      <c r="I41" s="241"/>
      <c r="J41" s="241"/>
      <c r="K41" s="241"/>
      <c r="L41" s="241"/>
      <c r="M41" s="241"/>
      <c r="N41" s="241"/>
      <c r="O41" s="241"/>
      <c r="P41" s="241"/>
      <c r="Q41" s="241"/>
      <c r="R41" s="241"/>
      <c r="S41" s="241"/>
      <c r="T41" s="241"/>
      <c r="U41" s="241"/>
      <c r="V41" s="239">
        <v>87351.403</v>
      </c>
      <c r="W41" s="239"/>
      <c r="X41" s="239"/>
      <c r="Y41" s="239"/>
      <c r="Z41" s="239"/>
      <c r="AA41" s="239"/>
      <c r="AB41" s="239"/>
      <c r="AC41" s="240" t="s">
        <v>29</v>
      </c>
      <c r="AD41" s="240"/>
      <c r="AE41" s="240"/>
      <c r="AF41" s="240"/>
      <c r="AG41" s="240"/>
      <c r="AH41" s="240"/>
      <c r="AI41" s="240"/>
      <c r="AJ41" s="240"/>
      <c r="AK41" s="240"/>
      <c r="AL41" s="240"/>
      <c r="AM41" s="240"/>
      <c r="AN41" s="240"/>
      <c r="AO41" s="240" t="s">
        <v>29</v>
      </c>
      <c r="AP41" s="240"/>
      <c r="AQ41" s="240"/>
      <c r="AR41" s="240"/>
      <c r="AS41" s="240"/>
      <c r="AT41" s="240"/>
      <c r="AU41" s="240"/>
      <c r="AV41" s="240"/>
      <c r="AW41" s="240"/>
      <c r="AX41" s="240"/>
      <c r="AY41" s="240"/>
      <c r="AZ41" s="240"/>
      <c r="BA41" s="240"/>
      <c r="BB41" s="240"/>
      <c r="BC41" s="240"/>
      <c r="BD41" s="240"/>
      <c r="BE41" s="240"/>
      <c r="BF41" s="240"/>
      <c r="BG41" s="239">
        <f>V41</f>
        <v>87351.403</v>
      </c>
      <c r="BH41" s="239"/>
      <c r="BI41" s="239"/>
      <c r="BJ41" s="239"/>
      <c r="BK41" s="239"/>
      <c r="BL41" s="239"/>
      <c r="BM41" s="239"/>
      <c r="BN41" s="239"/>
      <c r="BO41" s="239"/>
      <c r="BP41" s="239"/>
      <c r="BQ41" s="239"/>
      <c r="BR41" s="239"/>
      <c r="BS41" s="239"/>
      <c r="BT41" s="239"/>
      <c r="BU41" s="239"/>
      <c r="BV41" s="239">
        <v>91718.973</v>
      </c>
      <c r="BW41" s="239"/>
      <c r="BX41" s="239"/>
      <c r="BY41" s="239"/>
      <c r="BZ41" s="239"/>
      <c r="CA41" s="239"/>
      <c r="CB41" s="239"/>
      <c r="CC41" s="239"/>
      <c r="CD41" s="239"/>
      <c r="CE41" s="239"/>
      <c r="CF41" s="239"/>
      <c r="CG41" s="239"/>
      <c r="CH41" s="239"/>
      <c r="CI41" s="239"/>
      <c r="CJ41" s="239"/>
      <c r="CK41" s="239"/>
      <c r="CL41" s="239"/>
      <c r="CM41" s="240" t="s">
        <v>29</v>
      </c>
      <c r="CN41" s="240"/>
      <c r="CO41" s="240"/>
      <c r="CP41" s="240"/>
      <c r="CQ41" s="240"/>
      <c r="CR41" s="240"/>
      <c r="CS41" s="240"/>
      <c r="CT41" s="240"/>
      <c r="CU41" s="240"/>
      <c r="CV41" s="240" t="s">
        <v>29</v>
      </c>
      <c r="CW41" s="240"/>
      <c r="CX41" s="240"/>
      <c r="CY41" s="240"/>
      <c r="CZ41" s="240"/>
      <c r="DA41" s="240"/>
      <c r="DB41" s="240"/>
      <c r="DC41" s="240"/>
      <c r="DD41" s="240"/>
      <c r="DE41" s="240"/>
      <c r="DF41" s="240"/>
      <c r="DG41" s="240"/>
      <c r="DH41" s="240"/>
      <c r="DI41" s="240"/>
      <c r="DJ41" s="240"/>
      <c r="DK41" s="240"/>
      <c r="DL41" s="240"/>
      <c r="DM41" s="240"/>
      <c r="DN41" s="240"/>
      <c r="DO41" s="240"/>
      <c r="DP41" s="239">
        <f>BV41</f>
        <v>91718.973</v>
      </c>
      <c r="DQ41" s="239"/>
      <c r="DR41" s="239"/>
      <c r="DS41" s="239"/>
      <c r="DT41" s="239"/>
      <c r="DU41" s="239"/>
      <c r="DV41" s="239"/>
      <c r="DW41" s="239"/>
      <c r="DX41" s="239"/>
      <c r="DY41" s="239"/>
      <c r="DZ41" s="239"/>
      <c r="EA41" s="239"/>
      <c r="EB41" s="239"/>
    </row>
    <row r="42" spans="2:132" s="11" customFormat="1" ht="55.5" customHeight="1">
      <c r="B42" s="12" t="s">
        <v>155</v>
      </c>
      <c r="C42" s="163">
        <v>1060</v>
      </c>
      <c r="D42" s="164"/>
      <c r="E42" s="164"/>
      <c r="F42" s="164"/>
      <c r="G42" s="14"/>
      <c r="H42" s="165" t="s">
        <v>157</v>
      </c>
      <c r="I42" s="165"/>
      <c r="J42" s="165"/>
      <c r="K42" s="165"/>
      <c r="L42" s="165"/>
      <c r="M42" s="165"/>
      <c r="N42" s="165"/>
      <c r="O42" s="165"/>
      <c r="P42" s="165"/>
      <c r="Q42" s="165"/>
      <c r="R42" s="165"/>
      <c r="S42" s="165"/>
      <c r="T42" s="165"/>
      <c r="U42" s="165"/>
      <c r="V42" s="162">
        <f>V43</f>
        <v>729635.961</v>
      </c>
      <c r="W42" s="162"/>
      <c r="X42" s="162"/>
      <c r="Y42" s="162"/>
      <c r="Z42" s="162"/>
      <c r="AA42" s="162"/>
      <c r="AB42" s="162"/>
      <c r="AC42" s="15"/>
      <c r="AD42" s="16"/>
      <c r="AE42" s="16"/>
      <c r="AF42" s="16"/>
      <c r="AG42" s="16"/>
      <c r="AH42" s="16"/>
      <c r="AI42" s="16"/>
      <c r="AJ42" s="16"/>
      <c r="AK42" s="16"/>
      <c r="AL42" s="16"/>
      <c r="AM42" s="16"/>
      <c r="AN42" s="17"/>
      <c r="AO42" s="15"/>
      <c r="AP42" s="16"/>
      <c r="AQ42" s="16"/>
      <c r="AR42" s="16"/>
      <c r="AS42" s="16"/>
      <c r="AT42" s="16"/>
      <c r="AU42" s="16"/>
      <c r="AV42" s="16"/>
      <c r="AW42" s="16"/>
      <c r="AX42" s="16"/>
      <c r="AY42" s="16"/>
      <c r="AZ42" s="16"/>
      <c r="BA42" s="16"/>
      <c r="BB42" s="16"/>
      <c r="BC42" s="16"/>
      <c r="BD42" s="16"/>
      <c r="BE42" s="16"/>
      <c r="BF42" s="17"/>
      <c r="BG42" s="162">
        <f>V42</f>
        <v>729635.961</v>
      </c>
      <c r="BH42" s="162"/>
      <c r="BI42" s="162"/>
      <c r="BJ42" s="162"/>
      <c r="BK42" s="162"/>
      <c r="BL42" s="162"/>
      <c r="BM42" s="162"/>
      <c r="BN42" s="162"/>
      <c r="BO42" s="162"/>
      <c r="BP42" s="162"/>
      <c r="BQ42" s="162"/>
      <c r="BR42" s="162"/>
      <c r="BS42" s="162"/>
      <c r="BT42" s="162"/>
      <c r="BU42" s="162"/>
      <c r="BV42" s="162">
        <f>BV43</f>
        <v>766117.759</v>
      </c>
      <c r="BW42" s="162"/>
      <c r="BX42" s="162"/>
      <c r="BY42" s="162"/>
      <c r="BZ42" s="162"/>
      <c r="CA42" s="162"/>
      <c r="CB42" s="162"/>
      <c r="CC42" s="162"/>
      <c r="CD42" s="162"/>
      <c r="CE42" s="162"/>
      <c r="CF42" s="162"/>
      <c r="CG42" s="162"/>
      <c r="CH42" s="162"/>
      <c r="CI42" s="162"/>
      <c r="CJ42" s="162"/>
      <c r="CK42" s="162"/>
      <c r="CL42" s="162"/>
      <c r="CM42" s="15"/>
      <c r="CN42" s="16"/>
      <c r="CO42" s="16"/>
      <c r="CP42" s="16"/>
      <c r="CQ42" s="16"/>
      <c r="CR42" s="16"/>
      <c r="CS42" s="16"/>
      <c r="CT42" s="16"/>
      <c r="CU42" s="17"/>
      <c r="CV42" s="15"/>
      <c r="CW42" s="16"/>
      <c r="CX42" s="16"/>
      <c r="CY42" s="16"/>
      <c r="CZ42" s="16"/>
      <c r="DA42" s="16"/>
      <c r="DB42" s="16"/>
      <c r="DC42" s="16"/>
      <c r="DD42" s="16"/>
      <c r="DE42" s="16"/>
      <c r="DF42" s="16"/>
      <c r="DG42" s="16"/>
      <c r="DH42" s="16"/>
      <c r="DI42" s="16"/>
      <c r="DJ42" s="16"/>
      <c r="DK42" s="16"/>
      <c r="DL42" s="16"/>
      <c r="DM42" s="16"/>
      <c r="DN42" s="16"/>
      <c r="DO42" s="17"/>
      <c r="DP42" s="162">
        <f>BV42</f>
        <v>766117.759</v>
      </c>
      <c r="DQ42" s="162"/>
      <c r="DR42" s="162"/>
      <c r="DS42" s="162"/>
      <c r="DT42" s="162"/>
      <c r="DU42" s="162"/>
      <c r="DV42" s="162"/>
      <c r="DW42" s="162"/>
      <c r="DX42" s="162"/>
      <c r="DY42" s="162"/>
      <c r="DZ42" s="162"/>
      <c r="EA42" s="162"/>
      <c r="EB42" s="162"/>
    </row>
    <row r="43" spans="2:132" s="9" customFormat="1" ht="11.25" customHeight="1">
      <c r="B43" s="18"/>
      <c r="C43" s="19"/>
      <c r="D43" s="20"/>
      <c r="E43" s="20"/>
      <c r="F43" s="20"/>
      <c r="G43" s="21"/>
      <c r="H43" s="241" t="s">
        <v>28</v>
      </c>
      <c r="I43" s="241"/>
      <c r="J43" s="241"/>
      <c r="K43" s="241"/>
      <c r="L43" s="241"/>
      <c r="M43" s="241"/>
      <c r="N43" s="241"/>
      <c r="O43" s="241"/>
      <c r="P43" s="241"/>
      <c r="Q43" s="241"/>
      <c r="R43" s="241"/>
      <c r="S43" s="241"/>
      <c r="T43" s="241"/>
      <c r="U43" s="241"/>
      <c r="V43" s="239">
        <v>729635.961</v>
      </c>
      <c r="W43" s="239"/>
      <c r="X43" s="239"/>
      <c r="Y43" s="239"/>
      <c r="Z43" s="239"/>
      <c r="AA43" s="239"/>
      <c r="AB43" s="239"/>
      <c r="AC43" s="240" t="s">
        <v>29</v>
      </c>
      <c r="AD43" s="240"/>
      <c r="AE43" s="240"/>
      <c r="AF43" s="240"/>
      <c r="AG43" s="240"/>
      <c r="AH43" s="240"/>
      <c r="AI43" s="240"/>
      <c r="AJ43" s="240"/>
      <c r="AK43" s="240"/>
      <c r="AL43" s="240"/>
      <c r="AM43" s="240"/>
      <c r="AN43" s="240"/>
      <c r="AO43" s="240" t="s">
        <v>29</v>
      </c>
      <c r="AP43" s="240"/>
      <c r="AQ43" s="240"/>
      <c r="AR43" s="240"/>
      <c r="AS43" s="240"/>
      <c r="AT43" s="240"/>
      <c r="AU43" s="240"/>
      <c r="AV43" s="240"/>
      <c r="AW43" s="240"/>
      <c r="AX43" s="240"/>
      <c r="AY43" s="240"/>
      <c r="AZ43" s="240"/>
      <c r="BA43" s="240"/>
      <c r="BB43" s="240"/>
      <c r="BC43" s="240"/>
      <c r="BD43" s="240"/>
      <c r="BE43" s="240"/>
      <c r="BF43" s="240"/>
      <c r="BG43" s="239">
        <f>V43</f>
        <v>729635.961</v>
      </c>
      <c r="BH43" s="239"/>
      <c r="BI43" s="239"/>
      <c r="BJ43" s="239"/>
      <c r="BK43" s="239"/>
      <c r="BL43" s="239"/>
      <c r="BM43" s="239"/>
      <c r="BN43" s="239"/>
      <c r="BO43" s="239"/>
      <c r="BP43" s="239"/>
      <c r="BQ43" s="239"/>
      <c r="BR43" s="239"/>
      <c r="BS43" s="239"/>
      <c r="BT43" s="239"/>
      <c r="BU43" s="239"/>
      <c r="BV43" s="239">
        <v>766117.759</v>
      </c>
      <c r="BW43" s="239"/>
      <c r="BX43" s="239"/>
      <c r="BY43" s="239"/>
      <c r="BZ43" s="239"/>
      <c r="CA43" s="239"/>
      <c r="CB43" s="239"/>
      <c r="CC43" s="239"/>
      <c r="CD43" s="239"/>
      <c r="CE43" s="239"/>
      <c r="CF43" s="239"/>
      <c r="CG43" s="239"/>
      <c r="CH43" s="239"/>
      <c r="CI43" s="239"/>
      <c r="CJ43" s="239"/>
      <c r="CK43" s="239"/>
      <c r="CL43" s="239"/>
      <c r="CM43" s="240" t="s">
        <v>29</v>
      </c>
      <c r="CN43" s="240"/>
      <c r="CO43" s="240"/>
      <c r="CP43" s="240"/>
      <c r="CQ43" s="240"/>
      <c r="CR43" s="240"/>
      <c r="CS43" s="240"/>
      <c r="CT43" s="240"/>
      <c r="CU43" s="240"/>
      <c r="CV43" s="240" t="s">
        <v>29</v>
      </c>
      <c r="CW43" s="240"/>
      <c r="CX43" s="240"/>
      <c r="CY43" s="240"/>
      <c r="CZ43" s="240"/>
      <c r="DA43" s="240"/>
      <c r="DB43" s="240"/>
      <c r="DC43" s="240"/>
      <c r="DD43" s="240"/>
      <c r="DE43" s="240"/>
      <c r="DF43" s="240"/>
      <c r="DG43" s="240"/>
      <c r="DH43" s="240"/>
      <c r="DI43" s="240"/>
      <c r="DJ43" s="240"/>
      <c r="DK43" s="240"/>
      <c r="DL43" s="240"/>
      <c r="DM43" s="240"/>
      <c r="DN43" s="240"/>
      <c r="DO43" s="240"/>
      <c r="DP43" s="239">
        <f>BV43</f>
        <v>766117.759</v>
      </c>
      <c r="DQ43" s="239"/>
      <c r="DR43" s="239"/>
      <c r="DS43" s="239"/>
      <c r="DT43" s="239"/>
      <c r="DU43" s="239"/>
      <c r="DV43" s="239"/>
      <c r="DW43" s="239"/>
      <c r="DX43" s="239"/>
      <c r="DY43" s="239"/>
      <c r="DZ43" s="239"/>
      <c r="EA43" s="239"/>
      <c r="EB43" s="239"/>
    </row>
    <row r="44" spans="2:132" s="9" customFormat="1" ht="11.25" customHeight="1">
      <c r="B44" s="18"/>
      <c r="C44" s="19"/>
      <c r="D44" s="20"/>
      <c r="E44" s="20"/>
      <c r="F44" s="20"/>
      <c r="G44" s="21"/>
      <c r="H44" s="238" t="s">
        <v>32</v>
      </c>
      <c r="I44" s="238"/>
      <c r="J44" s="238"/>
      <c r="K44" s="238"/>
      <c r="L44" s="238"/>
      <c r="M44" s="238"/>
      <c r="N44" s="238"/>
      <c r="O44" s="238"/>
      <c r="P44" s="238"/>
      <c r="Q44" s="238"/>
      <c r="R44" s="238"/>
      <c r="S44" s="238"/>
      <c r="T44" s="238"/>
      <c r="U44" s="238"/>
      <c r="V44" s="237">
        <f>V40+V42</f>
        <v>816987.3640000001</v>
      </c>
      <c r="W44" s="237"/>
      <c r="X44" s="237"/>
      <c r="Y44" s="237"/>
      <c r="Z44" s="237"/>
      <c r="AA44" s="237"/>
      <c r="AB44" s="237"/>
      <c r="AC44" s="22"/>
      <c r="AD44" s="23"/>
      <c r="AE44" s="23"/>
      <c r="AF44" s="23"/>
      <c r="AG44" s="23"/>
      <c r="AH44" s="23"/>
      <c r="AI44" s="23"/>
      <c r="AJ44" s="23"/>
      <c r="AK44" s="23"/>
      <c r="AL44" s="23"/>
      <c r="AM44" s="23"/>
      <c r="AN44" s="24"/>
      <c r="AO44" s="22"/>
      <c r="AP44" s="23"/>
      <c r="AQ44" s="23"/>
      <c r="AR44" s="23"/>
      <c r="AS44" s="23"/>
      <c r="AT44" s="23"/>
      <c r="AU44" s="23"/>
      <c r="AV44" s="23"/>
      <c r="AW44" s="23"/>
      <c r="AX44" s="23"/>
      <c r="AY44" s="23"/>
      <c r="AZ44" s="23"/>
      <c r="BA44" s="23"/>
      <c r="BB44" s="23"/>
      <c r="BC44" s="23"/>
      <c r="BD44" s="23"/>
      <c r="BE44" s="23"/>
      <c r="BF44" s="24"/>
      <c r="BG44" s="237">
        <f>V44</f>
        <v>816987.3640000001</v>
      </c>
      <c r="BH44" s="237"/>
      <c r="BI44" s="237"/>
      <c r="BJ44" s="237"/>
      <c r="BK44" s="237"/>
      <c r="BL44" s="237"/>
      <c r="BM44" s="237"/>
      <c r="BN44" s="237"/>
      <c r="BO44" s="237"/>
      <c r="BP44" s="237"/>
      <c r="BQ44" s="237"/>
      <c r="BR44" s="237"/>
      <c r="BS44" s="237"/>
      <c r="BT44" s="237"/>
      <c r="BU44" s="237"/>
      <c r="BV44" s="237">
        <f>BV40+BV42</f>
        <v>857836.732</v>
      </c>
      <c r="BW44" s="237"/>
      <c r="BX44" s="237"/>
      <c r="BY44" s="237"/>
      <c r="BZ44" s="237"/>
      <c r="CA44" s="237"/>
      <c r="CB44" s="237"/>
      <c r="CC44" s="237"/>
      <c r="CD44" s="237"/>
      <c r="CE44" s="237"/>
      <c r="CF44" s="237"/>
      <c r="CG44" s="237"/>
      <c r="CH44" s="237"/>
      <c r="CI44" s="237"/>
      <c r="CJ44" s="237"/>
      <c r="CK44" s="237"/>
      <c r="CL44" s="237"/>
      <c r="CM44" s="22"/>
      <c r="CN44" s="23"/>
      <c r="CO44" s="23"/>
      <c r="CP44" s="23"/>
      <c r="CQ44" s="23"/>
      <c r="CR44" s="23"/>
      <c r="CS44" s="23"/>
      <c r="CT44" s="23"/>
      <c r="CU44" s="24"/>
      <c r="CV44" s="22"/>
      <c r="CW44" s="23"/>
      <c r="CX44" s="23"/>
      <c r="CY44" s="23"/>
      <c r="CZ44" s="23"/>
      <c r="DA44" s="23"/>
      <c r="DB44" s="23"/>
      <c r="DC44" s="23"/>
      <c r="DD44" s="23"/>
      <c r="DE44" s="23"/>
      <c r="DF44" s="23"/>
      <c r="DG44" s="23"/>
      <c r="DH44" s="23"/>
      <c r="DI44" s="23"/>
      <c r="DJ44" s="23"/>
      <c r="DK44" s="23"/>
      <c r="DL44" s="23"/>
      <c r="DM44" s="23"/>
      <c r="DN44" s="23"/>
      <c r="DO44" s="24"/>
      <c r="DP44" s="237">
        <f>BV44</f>
        <v>857836.732</v>
      </c>
      <c r="DQ44" s="237"/>
      <c r="DR44" s="237"/>
      <c r="DS44" s="237"/>
      <c r="DT44" s="237"/>
      <c r="DU44" s="237"/>
      <c r="DV44" s="237"/>
      <c r="DW44" s="237"/>
      <c r="DX44" s="237"/>
      <c r="DY44" s="237"/>
      <c r="DZ44" s="237"/>
      <c r="EA44" s="237"/>
      <c r="EB44" s="237"/>
    </row>
    <row r="45" spans="1:180" ht="11.25" customHeight="1">
      <c r="A45" s="1"/>
      <c r="B45" s="186" t="s">
        <v>34</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row>
    <row r="46" spans="1:180" ht="11.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row>
    <row r="47" spans="1:180" ht="11.25" customHeight="1">
      <c r="A47" s="1"/>
      <c r="B47" s="186" t="s">
        <v>12</v>
      </c>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row>
    <row r="48" spans="1:180" ht="11.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25" t="s">
        <v>19</v>
      </c>
      <c r="FR48" s="1"/>
      <c r="FS48" s="1"/>
      <c r="FT48" s="1"/>
      <c r="FU48" s="1"/>
      <c r="FV48" s="1"/>
      <c r="FW48" s="1"/>
      <c r="FX48" s="1"/>
    </row>
    <row r="49" spans="2:178" s="26" customFormat="1" ht="11.25" customHeight="1">
      <c r="B49" s="195" t="s">
        <v>116</v>
      </c>
      <c r="C49" s="195" t="s">
        <v>35</v>
      </c>
      <c r="D49" s="195"/>
      <c r="E49" s="195"/>
      <c r="F49" s="195"/>
      <c r="G49" s="195"/>
      <c r="H49" s="195" t="s">
        <v>21</v>
      </c>
      <c r="I49" s="195"/>
      <c r="J49" s="195"/>
      <c r="K49" s="195"/>
      <c r="L49" s="195"/>
      <c r="M49" s="195"/>
      <c r="N49" s="195"/>
      <c r="O49" s="195"/>
      <c r="P49" s="195"/>
      <c r="Q49" s="195"/>
      <c r="R49" s="195"/>
      <c r="S49" s="195"/>
      <c r="T49" s="195"/>
      <c r="U49" s="195"/>
      <c r="V49" s="212" t="s">
        <v>5</v>
      </c>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t="s">
        <v>6</v>
      </c>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t="s">
        <v>7</v>
      </c>
      <c r="ED49" s="212"/>
      <c r="EE49" s="212"/>
      <c r="EF49" s="212"/>
      <c r="EG49" s="212"/>
      <c r="EH49" s="212"/>
      <c r="EI49" s="212"/>
      <c r="EJ49" s="212"/>
      <c r="EK49" s="212"/>
      <c r="EL49" s="212"/>
      <c r="EM49" s="212"/>
      <c r="EN49" s="212"/>
      <c r="EO49" s="212"/>
      <c r="EP49" s="212"/>
      <c r="EQ49" s="212"/>
      <c r="ER49" s="212"/>
      <c r="ES49" s="212"/>
      <c r="ET49" s="212"/>
      <c r="EU49" s="212"/>
      <c r="EV49" s="212"/>
      <c r="EW49" s="212"/>
      <c r="EX49" s="212"/>
      <c r="EY49" s="212"/>
      <c r="EZ49" s="212"/>
      <c r="FA49" s="212"/>
      <c r="FB49" s="212"/>
      <c r="FC49" s="212"/>
      <c r="FD49" s="212"/>
      <c r="FE49" s="212"/>
      <c r="FF49" s="212"/>
      <c r="FG49" s="212"/>
      <c r="FH49" s="212"/>
      <c r="FI49" s="212"/>
      <c r="FJ49" s="212"/>
      <c r="FK49" s="212"/>
      <c r="FL49" s="212"/>
      <c r="FM49" s="212"/>
      <c r="FN49" s="212"/>
      <c r="FO49" s="212"/>
      <c r="FP49" s="212"/>
      <c r="FQ49" s="212"/>
      <c r="FR49" s="212"/>
      <c r="FS49" s="212"/>
      <c r="FT49" s="212"/>
      <c r="FU49" s="212"/>
      <c r="FV49" s="212"/>
    </row>
    <row r="50" spans="2:178" s="26" customFormat="1" ht="21.75" customHeight="1">
      <c r="B50" s="196"/>
      <c r="C50" s="224"/>
      <c r="D50" s="225"/>
      <c r="E50" s="225"/>
      <c r="F50" s="225"/>
      <c r="G50" s="226"/>
      <c r="H50" s="224"/>
      <c r="I50" s="225"/>
      <c r="J50" s="225"/>
      <c r="K50" s="225"/>
      <c r="L50" s="225"/>
      <c r="M50" s="225"/>
      <c r="N50" s="225"/>
      <c r="O50" s="225"/>
      <c r="P50" s="225"/>
      <c r="Q50" s="225"/>
      <c r="R50" s="225"/>
      <c r="S50" s="225"/>
      <c r="T50" s="225"/>
      <c r="U50" s="226"/>
      <c r="V50" s="141" t="s">
        <v>22</v>
      </c>
      <c r="W50" s="141"/>
      <c r="X50" s="141"/>
      <c r="Y50" s="141"/>
      <c r="Z50" s="141"/>
      <c r="AA50" s="141"/>
      <c r="AB50" s="141"/>
      <c r="AC50" s="141" t="s">
        <v>23</v>
      </c>
      <c r="AD50" s="141"/>
      <c r="AE50" s="141"/>
      <c r="AF50" s="141"/>
      <c r="AG50" s="141"/>
      <c r="AH50" s="141"/>
      <c r="AI50" s="141"/>
      <c r="AJ50" s="141"/>
      <c r="AK50" s="141"/>
      <c r="AL50" s="141"/>
      <c r="AM50" s="141"/>
      <c r="AN50" s="141"/>
      <c r="AO50" s="222" t="s">
        <v>24</v>
      </c>
      <c r="AP50" s="222"/>
      <c r="AQ50" s="222"/>
      <c r="AR50" s="222"/>
      <c r="AS50" s="222"/>
      <c r="AT50" s="222"/>
      <c r="AU50" s="222"/>
      <c r="AV50" s="222"/>
      <c r="AW50" s="222"/>
      <c r="AX50" s="222"/>
      <c r="AY50" s="222"/>
      <c r="AZ50" s="222"/>
      <c r="BA50" s="222"/>
      <c r="BB50" s="222"/>
      <c r="BC50" s="222"/>
      <c r="BD50" s="222"/>
      <c r="BE50" s="222"/>
      <c r="BF50" s="222"/>
      <c r="BG50" s="141" t="s">
        <v>25</v>
      </c>
      <c r="BH50" s="141"/>
      <c r="BI50" s="141"/>
      <c r="BJ50" s="141"/>
      <c r="BK50" s="141"/>
      <c r="BL50" s="141"/>
      <c r="BM50" s="141"/>
      <c r="BN50" s="141"/>
      <c r="BO50" s="141"/>
      <c r="BP50" s="141"/>
      <c r="BQ50" s="141"/>
      <c r="BR50" s="141"/>
      <c r="BS50" s="141"/>
      <c r="BT50" s="141"/>
      <c r="BU50" s="141"/>
      <c r="BV50" s="141" t="s">
        <v>22</v>
      </c>
      <c r="BW50" s="141"/>
      <c r="BX50" s="141"/>
      <c r="BY50" s="141"/>
      <c r="BZ50" s="141"/>
      <c r="CA50" s="141"/>
      <c r="CB50" s="141"/>
      <c r="CC50" s="141"/>
      <c r="CD50" s="141"/>
      <c r="CE50" s="141"/>
      <c r="CF50" s="141"/>
      <c r="CG50" s="141"/>
      <c r="CH50" s="141"/>
      <c r="CI50" s="141"/>
      <c r="CJ50" s="141"/>
      <c r="CK50" s="141"/>
      <c r="CL50" s="141"/>
      <c r="CM50" s="141" t="s">
        <v>23</v>
      </c>
      <c r="CN50" s="141"/>
      <c r="CO50" s="141"/>
      <c r="CP50" s="141"/>
      <c r="CQ50" s="141"/>
      <c r="CR50" s="141"/>
      <c r="CS50" s="141"/>
      <c r="CT50" s="141"/>
      <c r="CU50" s="141"/>
      <c r="CV50" s="222" t="s">
        <v>24</v>
      </c>
      <c r="CW50" s="222"/>
      <c r="CX50" s="222"/>
      <c r="CY50" s="222"/>
      <c r="CZ50" s="222"/>
      <c r="DA50" s="222"/>
      <c r="DB50" s="222"/>
      <c r="DC50" s="222"/>
      <c r="DD50" s="222"/>
      <c r="DE50" s="222"/>
      <c r="DF50" s="222"/>
      <c r="DG50" s="222"/>
      <c r="DH50" s="222"/>
      <c r="DI50" s="222"/>
      <c r="DJ50" s="222"/>
      <c r="DK50" s="222"/>
      <c r="DL50" s="222"/>
      <c r="DM50" s="222"/>
      <c r="DN50" s="222"/>
      <c r="DO50" s="222"/>
      <c r="DP50" s="141" t="s">
        <v>26</v>
      </c>
      <c r="DQ50" s="141"/>
      <c r="DR50" s="141"/>
      <c r="DS50" s="141"/>
      <c r="DT50" s="141"/>
      <c r="DU50" s="141"/>
      <c r="DV50" s="141"/>
      <c r="DW50" s="141"/>
      <c r="DX50" s="141"/>
      <c r="DY50" s="141"/>
      <c r="DZ50" s="141"/>
      <c r="EA50" s="141"/>
      <c r="EB50" s="141"/>
      <c r="EC50" s="141" t="s">
        <v>22</v>
      </c>
      <c r="ED50" s="141"/>
      <c r="EE50" s="141"/>
      <c r="EF50" s="141"/>
      <c r="EG50" s="141"/>
      <c r="EH50" s="141"/>
      <c r="EI50" s="141"/>
      <c r="EJ50" s="141"/>
      <c r="EK50" s="141"/>
      <c r="EL50" s="141"/>
      <c r="EM50" s="141" t="s">
        <v>23</v>
      </c>
      <c r="EN50" s="141"/>
      <c r="EO50" s="141"/>
      <c r="EP50" s="141"/>
      <c r="EQ50" s="141"/>
      <c r="ER50" s="141"/>
      <c r="ES50" s="141"/>
      <c r="ET50" s="141"/>
      <c r="EU50" s="141"/>
      <c r="EV50" s="141"/>
      <c r="EW50" s="141"/>
      <c r="EX50" s="141"/>
      <c r="EY50" s="141"/>
      <c r="EZ50" s="222" t="s">
        <v>24</v>
      </c>
      <c r="FA50" s="222"/>
      <c r="FB50" s="222"/>
      <c r="FC50" s="222"/>
      <c r="FD50" s="222"/>
      <c r="FE50" s="222"/>
      <c r="FF50" s="222"/>
      <c r="FG50" s="222"/>
      <c r="FH50" s="222"/>
      <c r="FI50" s="222"/>
      <c r="FJ50" s="222"/>
      <c r="FK50" s="222"/>
      <c r="FL50" s="222"/>
      <c r="FM50" s="141" t="s">
        <v>27</v>
      </c>
      <c r="FN50" s="141"/>
      <c r="FO50" s="141"/>
      <c r="FP50" s="141"/>
      <c r="FQ50" s="141"/>
      <c r="FR50" s="141"/>
      <c r="FS50" s="141"/>
      <c r="FT50" s="141"/>
      <c r="FU50" s="141"/>
      <c r="FV50" s="141"/>
    </row>
    <row r="51" spans="2:180" ht="11.25" customHeight="1">
      <c r="B51" s="27">
        <v>1</v>
      </c>
      <c r="C51" s="105">
        <v>2</v>
      </c>
      <c r="D51" s="105"/>
      <c r="E51" s="105"/>
      <c r="F51" s="105"/>
      <c r="G51" s="105"/>
      <c r="H51" s="105">
        <v>3</v>
      </c>
      <c r="I51" s="105"/>
      <c r="J51" s="105"/>
      <c r="K51" s="105"/>
      <c r="L51" s="105"/>
      <c r="M51" s="105"/>
      <c r="N51" s="105"/>
      <c r="O51" s="105"/>
      <c r="P51" s="105"/>
      <c r="Q51" s="105"/>
      <c r="R51" s="105"/>
      <c r="S51" s="105"/>
      <c r="T51" s="105"/>
      <c r="U51" s="105"/>
      <c r="V51" s="105">
        <v>4</v>
      </c>
      <c r="W51" s="105"/>
      <c r="X51" s="105"/>
      <c r="Y51" s="105"/>
      <c r="Z51" s="105"/>
      <c r="AA51" s="105"/>
      <c r="AB51" s="105"/>
      <c r="AC51" s="105">
        <v>5</v>
      </c>
      <c r="AD51" s="105"/>
      <c r="AE51" s="105"/>
      <c r="AF51" s="105"/>
      <c r="AG51" s="105"/>
      <c r="AH51" s="105"/>
      <c r="AI51" s="105"/>
      <c r="AJ51" s="105"/>
      <c r="AK51" s="105"/>
      <c r="AL51" s="105"/>
      <c r="AM51" s="105"/>
      <c r="AN51" s="105"/>
      <c r="AO51" s="105">
        <v>6</v>
      </c>
      <c r="AP51" s="105"/>
      <c r="AQ51" s="105"/>
      <c r="AR51" s="105"/>
      <c r="AS51" s="105"/>
      <c r="AT51" s="105"/>
      <c r="AU51" s="105"/>
      <c r="AV51" s="105"/>
      <c r="AW51" s="105"/>
      <c r="AX51" s="105"/>
      <c r="AY51" s="105"/>
      <c r="AZ51" s="105"/>
      <c r="BA51" s="105"/>
      <c r="BB51" s="105"/>
      <c r="BC51" s="105"/>
      <c r="BD51" s="105"/>
      <c r="BE51" s="105"/>
      <c r="BF51" s="105"/>
      <c r="BG51" s="105">
        <v>7</v>
      </c>
      <c r="BH51" s="105"/>
      <c r="BI51" s="105"/>
      <c r="BJ51" s="105"/>
      <c r="BK51" s="105"/>
      <c r="BL51" s="105"/>
      <c r="BM51" s="105"/>
      <c r="BN51" s="105"/>
      <c r="BO51" s="105"/>
      <c r="BP51" s="105"/>
      <c r="BQ51" s="105"/>
      <c r="BR51" s="105"/>
      <c r="BS51" s="105"/>
      <c r="BT51" s="105"/>
      <c r="BU51" s="105"/>
      <c r="BV51" s="105">
        <v>8</v>
      </c>
      <c r="BW51" s="105"/>
      <c r="BX51" s="105"/>
      <c r="BY51" s="105"/>
      <c r="BZ51" s="105"/>
      <c r="CA51" s="105"/>
      <c r="CB51" s="105"/>
      <c r="CC51" s="105"/>
      <c r="CD51" s="105"/>
      <c r="CE51" s="105"/>
      <c r="CF51" s="105"/>
      <c r="CG51" s="105"/>
      <c r="CH51" s="105"/>
      <c r="CI51" s="105"/>
      <c r="CJ51" s="105"/>
      <c r="CK51" s="105"/>
      <c r="CL51" s="105"/>
      <c r="CM51" s="105">
        <v>9</v>
      </c>
      <c r="CN51" s="105"/>
      <c r="CO51" s="105"/>
      <c r="CP51" s="105"/>
      <c r="CQ51" s="105"/>
      <c r="CR51" s="105"/>
      <c r="CS51" s="105"/>
      <c r="CT51" s="105"/>
      <c r="CU51" s="105"/>
      <c r="CV51" s="105">
        <v>10</v>
      </c>
      <c r="CW51" s="105"/>
      <c r="CX51" s="105"/>
      <c r="CY51" s="105"/>
      <c r="CZ51" s="105"/>
      <c r="DA51" s="105"/>
      <c r="DB51" s="105"/>
      <c r="DC51" s="105"/>
      <c r="DD51" s="105"/>
      <c r="DE51" s="105"/>
      <c r="DF51" s="105"/>
      <c r="DG51" s="105"/>
      <c r="DH51" s="105"/>
      <c r="DI51" s="105"/>
      <c r="DJ51" s="105"/>
      <c r="DK51" s="105"/>
      <c r="DL51" s="105"/>
      <c r="DM51" s="105"/>
      <c r="DN51" s="105"/>
      <c r="DO51" s="105"/>
      <c r="DP51" s="105">
        <v>11</v>
      </c>
      <c r="DQ51" s="105"/>
      <c r="DR51" s="105"/>
      <c r="DS51" s="105"/>
      <c r="DT51" s="105"/>
      <c r="DU51" s="105"/>
      <c r="DV51" s="105"/>
      <c r="DW51" s="105"/>
      <c r="DX51" s="105"/>
      <c r="DY51" s="105"/>
      <c r="DZ51" s="105"/>
      <c r="EA51" s="105"/>
      <c r="EB51" s="105"/>
      <c r="EC51" s="105">
        <v>12</v>
      </c>
      <c r="ED51" s="105"/>
      <c r="EE51" s="105"/>
      <c r="EF51" s="105"/>
      <c r="EG51" s="105"/>
      <c r="EH51" s="105"/>
      <c r="EI51" s="105"/>
      <c r="EJ51" s="105"/>
      <c r="EK51" s="105"/>
      <c r="EL51" s="105"/>
      <c r="EM51" s="105">
        <v>13</v>
      </c>
      <c r="EN51" s="105"/>
      <c r="EO51" s="105"/>
      <c r="EP51" s="105"/>
      <c r="EQ51" s="105"/>
      <c r="ER51" s="105"/>
      <c r="ES51" s="105"/>
      <c r="ET51" s="105"/>
      <c r="EU51" s="105"/>
      <c r="EV51" s="105"/>
      <c r="EW51" s="105"/>
      <c r="EX51" s="105"/>
      <c r="EY51" s="105"/>
      <c r="EZ51" s="105">
        <v>14</v>
      </c>
      <c r="FA51" s="105"/>
      <c r="FB51" s="105"/>
      <c r="FC51" s="105"/>
      <c r="FD51" s="105"/>
      <c r="FE51" s="105"/>
      <c r="FF51" s="105"/>
      <c r="FG51" s="105"/>
      <c r="FH51" s="105"/>
      <c r="FI51" s="105"/>
      <c r="FJ51" s="105"/>
      <c r="FK51" s="105"/>
      <c r="FL51" s="105"/>
      <c r="FM51" s="105">
        <v>15</v>
      </c>
      <c r="FN51" s="105"/>
      <c r="FO51" s="105"/>
      <c r="FP51" s="105"/>
      <c r="FQ51" s="105"/>
      <c r="FR51" s="105"/>
      <c r="FS51" s="105"/>
      <c r="FT51" s="105"/>
      <c r="FU51" s="105"/>
      <c r="FV51" s="105"/>
      <c r="FW51" s="1"/>
      <c r="FX51" s="1"/>
    </row>
    <row r="52" spans="2:177" s="28" customFormat="1" ht="54.75" customHeight="1">
      <c r="B52" s="29" t="s">
        <v>8</v>
      </c>
      <c r="C52" s="230"/>
      <c r="D52" s="231"/>
      <c r="E52" s="231"/>
      <c r="F52" s="30"/>
      <c r="G52" s="229" t="s">
        <v>156</v>
      </c>
      <c r="H52" s="229"/>
      <c r="I52" s="229"/>
      <c r="J52" s="229"/>
      <c r="K52" s="229"/>
      <c r="L52" s="229"/>
      <c r="M52" s="229"/>
      <c r="N52" s="229"/>
      <c r="O52" s="229"/>
      <c r="P52" s="229"/>
      <c r="Q52" s="229"/>
      <c r="R52" s="229"/>
      <c r="S52" s="229"/>
      <c r="T52" s="229"/>
      <c r="U52" s="229"/>
      <c r="V52" s="220">
        <f>V53</f>
        <v>62685.059</v>
      </c>
      <c r="W52" s="220"/>
      <c r="X52" s="220"/>
      <c r="Y52" s="220"/>
      <c r="Z52" s="220"/>
      <c r="AA52" s="220"/>
      <c r="AB52" s="220"/>
      <c r="AC52" s="31"/>
      <c r="AD52" s="32"/>
      <c r="AE52" s="32"/>
      <c r="AF52" s="32"/>
      <c r="AG52" s="32"/>
      <c r="AH52" s="32"/>
      <c r="AI52" s="32"/>
      <c r="AJ52" s="32"/>
      <c r="AK52" s="32"/>
      <c r="AL52" s="32"/>
      <c r="AM52" s="32"/>
      <c r="AN52" s="33"/>
      <c r="AO52" s="31"/>
      <c r="AP52" s="32"/>
      <c r="AQ52" s="32"/>
      <c r="AR52" s="32"/>
      <c r="AS52" s="32"/>
      <c r="AT52" s="32"/>
      <c r="AU52" s="32"/>
      <c r="AV52" s="32"/>
      <c r="AW52" s="32"/>
      <c r="AX52" s="32"/>
      <c r="AY52" s="32"/>
      <c r="AZ52" s="32"/>
      <c r="BA52" s="32"/>
      <c r="BB52" s="32"/>
      <c r="BC52" s="32"/>
      <c r="BD52" s="32"/>
      <c r="BE52" s="32"/>
      <c r="BF52" s="32"/>
      <c r="BG52" s="33"/>
      <c r="BH52" s="220">
        <f>V52</f>
        <v>62685.059</v>
      </c>
      <c r="BI52" s="220"/>
      <c r="BJ52" s="220"/>
      <c r="BK52" s="220"/>
      <c r="BL52" s="220"/>
      <c r="BM52" s="220"/>
      <c r="BN52" s="220"/>
      <c r="BO52" s="220"/>
      <c r="BP52" s="220"/>
      <c r="BQ52" s="220"/>
      <c r="BR52" s="220"/>
      <c r="BS52" s="220"/>
      <c r="BT52" s="220"/>
      <c r="BU52" s="220"/>
      <c r="BV52" s="220">
        <f>BV53</f>
        <v>90200</v>
      </c>
      <c r="BW52" s="220"/>
      <c r="BX52" s="220"/>
      <c r="BY52" s="220"/>
      <c r="BZ52" s="220"/>
      <c r="CA52" s="220"/>
      <c r="CB52" s="220"/>
      <c r="CC52" s="220"/>
      <c r="CD52" s="220"/>
      <c r="CE52" s="220"/>
      <c r="CF52" s="220"/>
      <c r="CG52" s="220"/>
      <c r="CH52" s="220"/>
      <c r="CI52" s="220"/>
      <c r="CJ52" s="220"/>
      <c r="CK52" s="220"/>
      <c r="CL52" s="220"/>
      <c r="CM52" s="31"/>
      <c r="CN52" s="32"/>
      <c r="CO52" s="32"/>
      <c r="CP52" s="32"/>
      <c r="CQ52" s="32"/>
      <c r="CR52" s="32"/>
      <c r="CS52" s="32"/>
      <c r="CT52" s="32"/>
      <c r="CU52" s="33"/>
      <c r="CV52" s="31"/>
      <c r="CW52" s="32"/>
      <c r="CX52" s="32"/>
      <c r="CY52" s="32"/>
      <c r="CZ52" s="32"/>
      <c r="DA52" s="32"/>
      <c r="DB52" s="32"/>
      <c r="DC52" s="32"/>
      <c r="DD52" s="32"/>
      <c r="DE52" s="32"/>
      <c r="DF52" s="32"/>
      <c r="DG52" s="32"/>
      <c r="DH52" s="32"/>
      <c r="DI52" s="32"/>
      <c r="DJ52" s="32"/>
      <c r="DK52" s="32"/>
      <c r="DL52" s="32"/>
      <c r="DM52" s="32"/>
      <c r="DN52" s="32"/>
      <c r="DO52" s="33"/>
      <c r="DP52" s="220">
        <f>BV52</f>
        <v>90200</v>
      </c>
      <c r="DQ52" s="220"/>
      <c r="DR52" s="220"/>
      <c r="DS52" s="220"/>
      <c r="DT52" s="220"/>
      <c r="DU52" s="220"/>
      <c r="DV52" s="220"/>
      <c r="DW52" s="220"/>
      <c r="DX52" s="220"/>
      <c r="DY52" s="220"/>
      <c r="DZ52" s="220"/>
      <c r="EA52" s="220"/>
      <c r="EB52" s="220"/>
      <c r="EC52" s="234">
        <f>EC53</f>
        <v>82484.8</v>
      </c>
      <c r="ED52" s="235"/>
      <c r="EE52" s="235"/>
      <c r="EF52" s="235"/>
      <c r="EG52" s="235"/>
      <c r="EH52" s="235"/>
      <c r="EI52" s="235"/>
      <c r="EJ52" s="235"/>
      <c r="EK52" s="235"/>
      <c r="EL52" s="235"/>
      <c r="EM52" s="236"/>
      <c r="EN52" s="31"/>
      <c r="EO52" s="32"/>
      <c r="EP52" s="32"/>
      <c r="EQ52" s="32"/>
      <c r="ER52" s="32"/>
      <c r="ES52" s="32"/>
      <c r="ET52" s="32"/>
      <c r="EU52" s="32"/>
      <c r="EV52" s="32"/>
      <c r="EW52" s="32"/>
      <c r="EX52" s="33"/>
      <c r="EY52" s="31"/>
      <c r="EZ52" s="32"/>
      <c r="FA52" s="32"/>
      <c r="FB52" s="32"/>
      <c r="FC52" s="32"/>
      <c r="FD52" s="32"/>
      <c r="FE52" s="32"/>
      <c r="FF52" s="32"/>
      <c r="FG52" s="32"/>
      <c r="FH52" s="32"/>
      <c r="FI52" s="32"/>
      <c r="FJ52" s="32"/>
      <c r="FK52" s="33"/>
      <c r="FL52" s="220">
        <f>EC52</f>
        <v>82484.8</v>
      </c>
      <c r="FM52" s="220"/>
      <c r="FN52" s="220"/>
      <c r="FO52" s="220"/>
      <c r="FP52" s="220"/>
      <c r="FQ52" s="220"/>
      <c r="FR52" s="220"/>
      <c r="FS52" s="220"/>
      <c r="FT52" s="220"/>
      <c r="FU52" s="220"/>
    </row>
    <row r="53" spans="1:180" ht="11.25" customHeight="1">
      <c r="A53" s="1"/>
      <c r="B53" s="34"/>
      <c r="C53" s="233">
        <v>2730</v>
      </c>
      <c r="D53" s="233"/>
      <c r="E53" s="233"/>
      <c r="F53" s="233"/>
      <c r="G53" s="125" t="s">
        <v>36</v>
      </c>
      <c r="H53" s="125"/>
      <c r="I53" s="125"/>
      <c r="J53" s="125"/>
      <c r="K53" s="125"/>
      <c r="L53" s="125"/>
      <c r="M53" s="125"/>
      <c r="N53" s="125"/>
      <c r="O53" s="125"/>
      <c r="P53" s="125"/>
      <c r="Q53" s="125"/>
      <c r="R53" s="125"/>
      <c r="S53" s="125"/>
      <c r="T53" s="125"/>
      <c r="U53" s="125"/>
      <c r="V53" s="159">
        <v>62685.059</v>
      </c>
      <c r="W53" s="159"/>
      <c r="X53" s="159"/>
      <c r="Y53" s="159"/>
      <c r="Z53" s="159"/>
      <c r="AA53" s="159"/>
      <c r="AB53" s="159"/>
      <c r="AC53" s="35"/>
      <c r="AD53" s="36"/>
      <c r="AE53" s="36"/>
      <c r="AF53" s="36"/>
      <c r="AG53" s="36"/>
      <c r="AH53" s="36"/>
      <c r="AI53" s="36"/>
      <c r="AJ53" s="36"/>
      <c r="AK53" s="36"/>
      <c r="AL53" s="36"/>
      <c r="AM53" s="36"/>
      <c r="AN53" s="37"/>
      <c r="AO53" s="35"/>
      <c r="AP53" s="36"/>
      <c r="AQ53" s="36"/>
      <c r="AR53" s="36"/>
      <c r="AS53" s="36"/>
      <c r="AT53" s="36"/>
      <c r="AU53" s="36"/>
      <c r="AV53" s="36"/>
      <c r="AW53" s="36"/>
      <c r="AX53" s="36"/>
      <c r="AY53" s="36"/>
      <c r="AZ53" s="36"/>
      <c r="BA53" s="36"/>
      <c r="BB53" s="36"/>
      <c r="BC53" s="36"/>
      <c r="BD53" s="36"/>
      <c r="BE53" s="36"/>
      <c r="BF53" s="36"/>
      <c r="BG53" s="37"/>
      <c r="BH53" s="159">
        <f>V53</f>
        <v>62685.059</v>
      </c>
      <c r="BI53" s="159"/>
      <c r="BJ53" s="159"/>
      <c r="BK53" s="159"/>
      <c r="BL53" s="159"/>
      <c r="BM53" s="159"/>
      <c r="BN53" s="159"/>
      <c r="BO53" s="159"/>
      <c r="BP53" s="159"/>
      <c r="BQ53" s="159"/>
      <c r="BR53" s="159"/>
      <c r="BS53" s="159"/>
      <c r="BT53" s="159"/>
      <c r="BU53" s="159"/>
      <c r="BV53" s="159">
        <v>90200</v>
      </c>
      <c r="BW53" s="159"/>
      <c r="BX53" s="159"/>
      <c r="BY53" s="159"/>
      <c r="BZ53" s="159"/>
      <c r="CA53" s="159"/>
      <c r="CB53" s="159"/>
      <c r="CC53" s="159"/>
      <c r="CD53" s="159"/>
      <c r="CE53" s="159"/>
      <c r="CF53" s="159"/>
      <c r="CG53" s="159"/>
      <c r="CH53" s="159"/>
      <c r="CI53" s="159"/>
      <c r="CJ53" s="159"/>
      <c r="CK53" s="159"/>
      <c r="CL53" s="159"/>
      <c r="CM53" s="35"/>
      <c r="CN53" s="36"/>
      <c r="CO53" s="36"/>
      <c r="CP53" s="36"/>
      <c r="CQ53" s="36"/>
      <c r="CR53" s="36"/>
      <c r="CS53" s="36"/>
      <c r="CT53" s="36"/>
      <c r="CU53" s="37"/>
      <c r="CV53" s="35"/>
      <c r="CW53" s="36"/>
      <c r="CX53" s="36"/>
      <c r="CY53" s="36"/>
      <c r="CZ53" s="36"/>
      <c r="DA53" s="36"/>
      <c r="DB53" s="36"/>
      <c r="DC53" s="36"/>
      <c r="DD53" s="36"/>
      <c r="DE53" s="36"/>
      <c r="DF53" s="36"/>
      <c r="DG53" s="36"/>
      <c r="DH53" s="36"/>
      <c r="DI53" s="36"/>
      <c r="DJ53" s="36"/>
      <c r="DK53" s="36"/>
      <c r="DL53" s="36"/>
      <c r="DM53" s="36"/>
      <c r="DN53" s="36"/>
      <c r="DO53" s="37"/>
      <c r="DP53" s="159">
        <f>BV53</f>
        <v>90200</v>
      </c>
      <c r="DQ53" s="159"/>
      <c r="DR53" s="159"/>
      <c r="DS53" s="159"/>
      <c r="DT53" s="159"/>
      <c r="DU53" s="159"/>
      <c r="DV53" s="159"/>
      <c r="DW53" s="159"/>
      <c r="DX53" s="159"/>
      <c r="DY53" s="159"/>
      <c r="DZ53" s="159"/>
      <c r="EA53" s="159"/>
      <c r="EB53" s="159"/>
      <c r="EC53" s="159">
        <v>82484.8</v>
      </c>
      <c r="ED53" s="159"/>
      <c r="EE53" s="159"/>
      <c r="EF53" s="159"/>
      <c r="EG53" s="159"/>
      <c r="EH53" s="159"/>
      <c r="EI53" s="159"/>
      <c r="EJ53" s="159"/>
      <c r="EK53" s="159"/>
      <c r="EL53" s="159"/>
      <c r="EM53" s="159"/>
      <c r="EN53" s="35"/>
      <c r="EO53" s="36"/>
      <c r="EP53" s="36"/>
      <c r="EQ53" s="36"/>
      <c r="ER53" s="36"/>
      <c r="ES53" s="36"/>
      <c r="ET53" s="36"/>
      <c r="EU53" s="36"/>
      <c r="EV53" s="36"/>
      <c r="EW53" s="36"/>
      <c r="EX53" s="37"/>
      <c r="EY53" s="35"/>
      <c r="EZ53" s="36"/>
      <c r="FA53" s="36"/>
      <c r="FB53" s="36"/>
      <c r="FC53" s="36"/>
      <c r="FD53" s="36"/>
      <c r="FE53" s="36"/>
      <c r="FF53" s="36"/>
      <c r="FG53" s="36"/>
      <c r="FH53" s="36"/>
      <c r="FI53" s="36"/>
      <c r="FJ53" s="36"/>
      <c r="FK53" s="37"/>
      <c r="FL53" s="159">
        <f>EC53</f>
        <v>82484.8</v>
      </c>
      <c r="FM53" s="159"/>
      <c r="FN53" s="159"/>
      <c r="FO53" s="159"/>
      <c r="FP53" s="159"/>
      <c r="FQ53" s="159"/>
      <c r="FR53" s="159"/>
      <c r="FS53" s="159"/>
      <c r="FT53" s="159"/>
      <c r="FU53" s="159"/>
      <c r="FV53" s="1"/>
      <c r="FW53" s="1"/>
      <c r="FX53" s="1"/>
    </row>
    <row r="54" spans="2:177" s="28" customFormat="1" ht="42" customHeight="1">
      <c r="B54" s="29" t="s">
        <v>155</v>
      </c>
      <c r="C54" s="230"/>
      <c r="D54" s="231"/>
      <c r="E54" s="231"/>
      <c r="F54" s="30"/>
      <c r="G54" s="229" t="s">
        <v>157</v>
      </c>
      <c r="H54" s="229"/>
      <c r="I54" s="229"/>
      <c r="J54" s="229"/>
      <c r="K54" s="229"/>
      <c r="L54" s="229"/>
      <c r="M54" s="229"/>
      <c r="N54" s="229"/>
      <c r="O54" s="229"/>
      <c r="P54" s="229"/>
      <c r="Q54" s="229"/>
      <c r="R54" s="229"/>
      <c r="S54" s="229"/>
      <c r="T54" s="229"/>
      <c r="U54" s="229"/>
      <c r="V54" s="220">
        <f>V55</f>
        <v>254230.933</v>
      </c>
      <c r="W54" s="220"/>
      <c r="X54" s="220"/>
      <c r="Y54" s="220"/>
      <c r="Z54" s="220"/>
      <c r="AA54" s="220"/>
      <c r="AB54" s="220"/>
      <c r="AC54" s="31"/>
      <c r="AD54" s="32"/>
      <c r="AE54" s="32"/>
      <c r="AF54" s="32"/>
      <c r="AG54" s="32"/>
      <c r="AH54" s="32"/>
      <c r="AI54" s="32"/>
      <c r="AJ54" s="32"/>
      <c r="AK54" s="32"/>
      <c r="AL54" s="32"/>
      <c r="AM54" s="32"/>
      <c r="AN54" s="33"/>
      <c r="AO54" s="31"/>
      <c r="AP54" s="32"/>
      <c r="AQ54" s="32"/>
      <c r="AR54" s="32"/>
      <c r="AS54" s="32"/>
      <c r="AT54" s="32"/>
      <c r="AU54" s="32"/>
      <c r="AV54" s="32"/>
      <c r="AW54" s="32"/>
      <c r="AX54" s="32"/>
      <c r="AY54" s="32"/>
      <c r="AZ54" s="32"/>
      <c r="BA54" s="32"/>
      <c r="BB54" s="32"/>
      <c r="BC54" s="32"/>
      <c r="BD54" s="32"/>
      <c r="BE54" s="32"/>
      <c r="BF54" s="32"/>
      <c r="BG54" s="33"/>
      <c r="BH54" s="220">
        <f>V54</f>
        <v>254230.933</v>
      </c>
      <c r="BI54" s="220"/>
      <c r="BJ54" s="220"/>
      <c r="BK54" s="220"/>
      <c r="BL54" s="220"/>
      <c r="BM54" s="220"/>
      <c r="BN54" s="220"/>
      <c r="BO54" s="220"/>
      <c r="BP54" s="220"/>
      <c r="BQ54" s="220"/>
      <c r="BR54" s="220"/>
      <c r="BS54" s="220"/>
      <c r="BT54" s="220"/>
      <c r="BU54" s="220"/>
      <c r="BV54" s="220">
        <f>BV55</f>
        <v>329199.1</v>
      </c>
      <c r="BW54" s="220"/>
      <c r="BX54" s="220"/>
      <c r="BY54" s="220"/>
      <c r="BZ54" s="220"/>
      <c r="CA54" s="220"/>
      <c r="CB54" s="220"/>
      <c r="CC54" s="220"/>
      <c r="CD54" s="220"/>
      <c r="CE54" s="220"/>
      <c r="CF54" s="220"/>
      <c r="CG54" s="220"/>
      <c r="CH54" s="220"/>
      <c r="CI54" s="220"/>
      <c r="CJ54" s="220"/>
      <c r="CK54" s="220"/>
      <c r="CL54" s="220"/>
      <c r="CM54" s="31"/>
      <c r="CN54" s="32"/>
      <c r="CO54" s="32"/>
      <c r="CP54" s="32"/>
      <c r="CQ54" s="32"/>
      <c r="CR54" s="32"/>
      <c r="CS54" s="32"/>
      <c r="CT54" s="32"/>
      <c r="CU54" s="33"/>
      <c r="CV54" s="31"/>
      <c r="CW54" s="32"/>
      <c r="CX54" s="32"/>
      <c r="CY54" s="32"/>
      <c r="CZ54" s="32"/>
      <c r="DA54" s="32"/>
      <c r="DB54" s="32"/>
      <c r="DC54" s="32"/>
      <c r="DD54" s="32"/>
      <c r="DE54" s="32"/>
      <c r="DF54" s="32"/>
      <c r="DG54" s="32"/>
      <c r="DH54" s="32"/>
      <c r="DI54" s="32"/>
      <c r="DJ54" s="32"/>
      <c r="DK54" s="32"/>
      <c r="DL54" s="32"/>
      <c r="DM54" s="32"/>
      <c r="DN54" s="32"/>
      <c r="DO54" s="33"/>
      <c r="DP54" s="220">
        <f>BV54</f>
        <v>329199.1</v>
      </c>
      <c r="DQ54" s="220"/>
      <c r="DR54" s="220"/>
      <c r="DS54" s="220"/>
      <c r="DT54" s="220"/>
      <c r="DU54" s="220"/>
      <c r="DV54" s="220"/>
      <c r="DW54" s="220"/>
      <c r="DX54" s="220"/>
      <c r="DY54" s="220"/>
      <c r="DZ54" s="220"/>
      <c r="EA54" s="220"/>
      <c r="EB54" s="220"/>
      <c r="EC54" s="234">
        <f>EC55</f>
        <v>329199.1</v>
      </c>
      <c r="ED54" s="235"/>
      <c r="EE54" s="235"/>
      <c r="EF54" s="235"/>
      <c r="EG54" s="235"/>
      <c r="EH54" s="235"/>
      <c r="EI54" s="235"/>
      <c r="EJ54" s="235"/>
      <c r="EK54" s="235"/>
      <c r="EL54" s="235"/>
      <c r="EM54" s="236"/>
      <c r="EN54" s="31"/>
      <c r="EO54" s="32"/>
      <c r="EP54" s="32"/>
      <c r="EQ54" s="32"/>
      <c r="ER54" s="32"/>
      <c r="ES54" s="32"/>
      <c r="ET54" s="32"/>
      <c r="EU54" s="32"/>
      <c r="EV54" s="32"/>
      <c r="EW54" s="32"/>
      <c r="EX54" s="33"/>
      <c r="EY54" s="31"/>
      <c r="EZ54" s="32"/>
      <c r="FA54" s="32"/>
      <c r="FB54" s="32"/>
      <c r="FC54" s="32"/>
      <c r="FD54" s="32"/>
      <c r="FE54" s="32"/>
      <c r="FF54" s="32"/>
      <c r="FG54" s="32"/>
      <c r="FH54" s="32"/>
      <c r="FI54" s="32"/>
      <c r="FJ54" s="32"/>
      <c r="FK54" s="33"/>
      <c r="FL54" s="220">
        <f>EC54</f>
        <v>329199.1</v>
      </c>
      <c r="FM54" s="220"/>
      <c r="FN54" s="220"/>
      <c r="FO54" s="220"/>
      <c r="FP54" s="220"/>
      <c r="FQ54" s="220"/>
      <c r="FR54" s="220"/>
      <c r="FS54" s="220"/>
      <c r="FT54" s="220"/>
      <c r="FU54" s="220"/>
    </row>
    <row r="55" spans="1:180" ht="11.25" customHeight="1">
      <c r="A55" s="1"/>
      <c r="B55" s="34"/>
      <c r="C55" s="233">
        <v>2730</v>
      </c>
      <c r="D55" s="233"/>
      <c r="E55" s="233"/>
      <c r="F55" s="233"/>
      <c r="G55" s="125" t="s">
        <v>36</v>
      </c>
      <c r="H55" s="125"/>
      <c r="I55" s="125"/>
      <c r="J55" s="125"/>
      <c r="K55" s="125"/>
      <c r="L55" s="125"/>
      <c r="M55" s="125"/>
      <c r="N55" s="125"/>
      <c r="O55" s="125"/>
      <c r="P55" s="125"/>
      <c r="Q55" s="125"/>
      <c r="R55" s="125"/>
      <c r="S55" s="125"/>
      <c r="T55" s="125"/>
      <c r="U55" s="125"/>
      <c r="V55" s="159">
        <v>254230.933</v>
      </c>
      <c r="W55" s="159"/>
      <c r="X55" s="159"/>
      <c r="Y55" s="159"/>
      <c r="Z55" s="159"/>
      <c r="AA55" s="159"/>
      <c r="AB55" s="159"/>
      <c r="AC55" s="35"/>
      <c r="AD55" s="36"/>
      <c r="AE55" s="36"/>
      <c r="AF55" s="36"/>
      <c r="AG55" s="36"/>
      <c r="AH55" s="36"/>
      <c r="AI55" s="36"/>
      <c r="AJ55" s="36"/>
      <c r="AK55" s="36"/>
      <c r="AL55" s="36"/>
      <c r="AM55" s="36"/>
      <c r="AN55" s="37"/>
      <c r="AO55" s="35"/>
      <c r="AP55" s="36"/>
      <c r="AQ55" s="36"/>
      <c r="AR55" s="36"/>
      <c r="AS55" s="36"/>
      <c r="AT55" s="36"/>
      <c r="AU55" s="36"/>
      <c r="AV55" s="36"/>
      <c r="AW55" s="36"/>
      <c r="AX55" s="36"/>
      <c r="AY55" s="36"/>
      <c r="AZ55" s="36"/>
      <c r="BA55" s="36"/>
      <c r="BB55" s="36"/>
      <c r="BC55" s="36"/>
      <c r="BD55" s="36"/>
      <c r="BE55" s="36"/>
      <c r="BF55" s="36"/>
      <c r="BG55" s="37"/>
      <c r="BH55" s="159">
        <f>V55</f>
        <v>254230.933</v>
      </c>
      <c r="BI55" s="159"/>
      <c r="BJ55" s="159"/>
      <c r="BK55" s="159"/>
      <c r="BL55" s="159"/>
      <c r="BM55" s="159"/>
      <c r="BN55" s="159"/>
      <c r="BO55" s="159"/>
      <c r="BP55" s="159"/>
      <c r="BQ55" s="159"/>
      <c r="BR55" s="159"/>
      <c r="BS55" s="159"/>
      <c r="BT55" s="159"/>
      <c r="BU55" s="159"/>
      <c r="BV55" s="159">
        <v>329199.1</v>
      </c>
      <c r="BW55" s="159"/>
      <c r="BX55" s="159"/>
      <c r="BY55" s="159"/>
      <c r="BZ55" s="159"/>
      <c r="CA55" s="159"/>
      <c r="CB55" s="159"/>
      <c r="CC55" s="159"/>
      <c r="CD55" s="159"/>
      <c r="CE55" s="159"/>
      <c r="CF55" s="159"/>
      <c r="CG55" s="159"/>
      <c r="CH55" s="159"/>
      <c r="CI55" s="159"/>
      <c r="CJ55" s="159"/>
      <c r="CK55" s="159"/>
      <c r="CL55" s="159"/>
      <c r="CM55" s="35"/>
      <c r="CN55" s="36"/>
      <c r="CO55" s="36"/>
      <c r="CP55" s="36"/>
      <c r="CQ55" s="36"/>
      <c r="CR55" s="36"/>
      <c r="CS55" s="36"/>
      <c r="CT55" s="36"/>
      <c r="CU55" s="37"/>
      <c r="CV55" s="35"/>
      <c r="CW55" s="36"/>
      <c r="CX55" s="36"/>
      <c r="CY55" s="36"/>
      <c r="CZ55" s="36"/>
      <c r="DA55" s="36"/>
      <c r="DB55" s="36"/>
      <c r="DC55" s="36"/>
      <c r="DD55" s="36"/>
      <c r="DE55" s="36"/>
      <c r="DF55" s="36"/>
      <c r="DG55" s="36"/>
      <c r="DH55" s="36"/>
      <c r="DI55" s="36"/>
      <c r="DJ55" s="36"/>
      <c r="DK55" s="36"/>
      <c r="DL55" s="36"/>
      <c r="DM55" s="36"/>
      <c r="DN55" s="36"/>
      <c r="DO55" s="37"/>
      <c r="DP55" s="159">
        <f>BV55</f>
        <v>329199.1</v>
      </c>
      <c r="DQ55" s="159"/>
      <c r="DR55" s="159"/>
      <c r="DS55" s="159"/>
      <c r="DT55" s="159"/>
      <c r="DU55" s="159"/>
      <c r="DV55" s="159"/>
      <c r="DW55" s="159"/>
      <c r="DX55" s="159"/>
      <c r="DY55" s="159"/>
      <c r="DZ55" s="159"/>
      <c r="EA55" s="159"/>
      <c r="EB55" s="159"/>
      <c r="EC55" s="159">
        <v>329199.1</v>
      </c>
      <c r="ED55" s="159"/>
      <c r="EE55" s="159"/>
      <c r="EF55" s="159"/>
      <c r="EG55" s="159"/>
      <c r="EH55" s="159"/>
      <c r="EI55" s="159"/>
      <c r="EJ55" s="159"/>
      <c r="EK55" s="159"/>
      <c r="EL55" s="159"/>
      <c r="EM55" s="159"/>
      <c r="EN55" s="35"/>
      <c r="EO55" s="36"/>
      <c r="EP55" s="36"/>
      <c r="EQ55" s="36"/>
      <c r="ER55" s="36"/>
      <c r="ES55" s="36"/>
      <c r="ET55" s="36"/>
      <c r="EU55" s="36"/>
      <c r="EV55" s="36"/>
      <c r="EW55" s="36"/>
      <c r="EX55" s="37"/>
      <c r="EY55" s="35"/>
      <c r="EZ55" s="36"/>
      <c r="FA55" s="36"/>
      <c r="FB55" s="36"/>
      <c r="FC55" s="36"/>
      <c r="FD55" s="36"/>
      <c r="FE55" s="36"/>
      <c r="FF55" s="36"/>
      <c r="FG55" s="36"/>
      <c r="FH55" s="36"/>
      <c r="FI55" s="36"/>
      <c r="FJ55" s="36"/>
      <c r="FK55" s="37"/>
      <c r="FL55" s="159">
        <f>EC55</f>
        <v>329199.1</v>
      </c>
      <c r="FM55" s="159"/>
      <c r="FN55" s="159"/>
      <c r="FO55" s="159"/>
      <c r="FP55" s="159"/>
      <c r="FQ55" s="159"/>
      <c r="FR55" s="159"/>
      <c r="FS55" s="159"/>
      <c r="FT55" s="159"/>
      <c r="FU55" s="159"/>
      <c r="FV55" s="1"/>
      <c r="FW55" s="1"/>
      <c r="FX55" s="1"/>
    </row>
    <row r="56" spans="1:180" ht="11.25" customHeight="1">
      <c r="A56" s="1"/>
      <c r="B56" s="34"/>
      <c r="C56" s="38"/>
      <c r="D56" s="39"/>
      <c r="E56" s="39"/>
      <c r="F56" s="40"/>
      <c r="G56" s="128" t="s">
        <v>32</v>
      </c>
      <c r="H56" s="128"/>
      <c r="I56" s="128"/>
      <c r="J56" s="128"/>
      <c r="K56" s="128"/>
      <c r="L56" s="128"/>
      <c r="M56" s="128"/>
      <c r="N56" s="128"/>
      <c r="O56" s="128"/>
      <c r="P56" s="128"/>
      <c r="Q56" s="128"/>
      <c r="R56" s="128"/>
      <c r="S56" s="128"/>
      <c r="T56" s="128"/>
      <c r="U56" s="128"/>
      <c r="V56" s="129">
        <f>V52+V54</f>
        <v>316915.99199999997</v>
      </c>
      <c r="W56" s="129"/>
      <c r="X56" s="129"/>
      <c r="Y56" s="129"/>
      <c r="Z56" s="129"/>
      <c r="AA56" s="129"/>
      <c r="AB56" s="129"/>
      <c r="AC56" s="41"/>
      <c r="AD56" s="42"/>
      <c r="AE56" s="42"/>
      <c r="AF56" s="42"/>
      <c r="AG56" s="42"/>
      <c r="AH56" s="42"/>
      <c r="AI56" s="42"/>
      <c r="AJ56" s="42"/>
      <c r="AK56" s="42"/>
      <c r="AL56" s="42"/>
      <c r="AM56" s="42"/>
      <c r="AN56" s="43"/>
      <c r="AO56" s="41"/>
      <c r="AP56" s="42"/>
      <c r="AQ56" s="42"/>
      <c r="AR56" s="42"/>
      <c r="AS56" s="42"/>
      <c r="AT56" s="42"/>
      <c r="AU56" s="42"/>
      <c r="AV56" s="42"/>
      <c r="AW56" s="42"/>
      <c r="AX56" s="42"/>
      <c r="AY56" s="42"/>
      <c r="AZ56" s="42"/>
      <c r="BA56" s="42"/>
      <c r="BB56" s="42"/>
      <c r="BC56" s="42"/>
      <c r="BD56" s="42"/>
      <c r="BE56" s="42"/>
      <c r="BF56" s="42"/>
      <c r="BG56" s="43"/>
      <c r="BH56" s="129">
        <f>V56</f>
        <v>316915.99199999997</v>
      </c>
      <c r="BI56" s="129"/>
      <c r="BJ56" s="129"/>
      <c r="BK56" s="129"/>
      <c r="BL56" s="129"/>
      <c r="BM56" s="129"/>
      <c r="BN56" s="129"/>
      <c r="BO56" s="129"/>
      <c r="BP56" s="129"/>
      <c r="BQ56" s="129"/>
      <c r="BR56" s="129"/>
      <c r="BS56" s="129"/>
      <c r="BT56" s="129"/>
      <c r="BU56" s="129"/>
      <c r="BV56" s="129">
        <f>BV52+BV54</f>
        <v>419399.1</v>
      </c>
      <c r="BW56" s="129"/>
      <c r="BX56" s="129"/>
      <c r="BY56" s="129"/>
      <c r="BZ56" s="129"/>
      <c r="CA56" s="129"/>
      <c r="CB56" s="129"/>
      <c r="CC56" s="129"/>
      <c r="CD56" s="129"/>
      <c r="CE56" s="129"/>
      <c r="CF56" s="129"/>
      <c r="CG56" s="129"/>
      <c r="CH56" s="129"/>
      <c r="CI56" s="129"/>
      <c r="CJ56" s="129"/>
      <c r="CK56" s="129"/>
      <c r="CL56" s="129"/>
      <c r="CM56" s="41"/>
      <c r="CN56" s="42"/>
      <c r="CO56" s="42"/>
      <c r="CP56" s="42"/>
      <c r="CQ56" s="42"/>
      <c r="CR56" s="42"/>
      <c r="CS56" s="42"/>
      <c r="CT56" s="42"/>
      <c r="CU56" s="43"/>
      <c r="CV56" s="41"/>
      <c r="CW56" s="42"/>
      <c r="CX56" s="42"/>
      <c r="CY56" s="42"/>
      <c r="CZ56" s="42"/>
      <c r="DA56" s="42"/>
      <c r="DB56" s="42"/>
      <c r="DC56" s="42"/>
      <c r="DD56" s="42"/>
      <c r="DE56" s="42"/>
      <c r="DF56" s="42"/>
      <c r="DG56" s="42"/>
      <c r="DH56" s="42"/>
      <c r="DI56" s="42"/>
      <c r="DJ56" s="42"/>
      <c r="DK56" s="42"/>
      <c r="DL56" s="42"/>
      <c r="DM56" s="42"/>
      <c r="DN56" s="42"/>
      <c r="DO56" s="43"/>
      <c r="DP56" s="129">
        <f>BV56</f>
        <v>419399.1</v>
      </c>
      <c r="DQ56" s="129"/>
      <c r="DR56" s="129"/>
      <c r="DS56" s="129"/>
      <c r="DT56" s="129"/>
      <c r="DU56" s="129"/>
      <c r="DV56" s="129"/>
      <c r="DW56" s="129"/>
      <c r="DX56" s="129"/>
      <c r="DY56" s="129"/>
      <c r="DZ56" s="129"/>
      <c r="EA56" s="129"/>
      <c r="EB56" s="129"/>
      <c r="EC56" s="129">
        <f>EC52+EC54</f>
        <v>411683.89999999997</v>
      </c>
      <c r="ED56" s="129"/>
      <c r="EE56" s="129"/>
      <c r="EF56" s="129"/>
      <c r="EG56" s="129"/>
      <c r="EH56" s="129"/>
      <c r="EI56" s="129"/>
      <c r="EJ56" s="129"/>
      <c r="EK56" s="129"/>
      <c r="EL56" s="129"/>
      <c r="EM56" s="129"/>
      <c r="EN56" s="41"/>
      <c r="EO56" s="42"/>
      <c r="EP56" s="42"/>
      <c r="EQ56" s="42"/>
      <c r="ER56" s="42"/>
      <c r="ES56" s="42"/>
      <c r="ET56" s="42"/>
      <c r="EU56" s="42"/>
      <c r="EV56" s="42"/>
      <c r="EW56" s="42"/>
      <c r="EX56" s="43"/>
      <c r="EY56" s="41"/>
      <c r="EZ56" s="42"/>
      <c r="FA56" s="42"/>
      <c r="FB56" s="42"/>
      <c r="FC56" s="42"/>
      <c r="FD56" s="42"/>
      <c r="FE56" s="42"/>
      <c r="FF56" s="42"/>
      <c r="FG56" s="42"/>
      <c r="FH56" s="42"/>
      <c r="FI56" s="42"/>
      <c r="FJ56" s="42"/>
      <c r="FK56" s="43"/>
      <c r="FL56" s="129">
        <f>EC56</f>
        <v>411683.89999999997</v>
      </c>
      <c r="FM56" s="129"/>
      <c r="FN56" s="129"/>
      <c r="FO56" s="129"/>
      <c r="FP56" s="129"/>
      <c r="FQ56" s="129"/>
      <c r="FR56" s="129"/>
      <c r="FS56" s="129"/>
      <c r="FT56" s="129"/>
      <c r="FU56" s="129"/>
      <c r="FV56" s="1"/>
      <c r="FW56" s="1"/>
      <c r="FX56" s="1"/>
    </row>
    <row r="57" spans="1:180"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row>
    <row r="58" spans="1:180" ht="11.25" customHeight="1">
      <c r="A58" s="1"/>
      <c r="B58" s="186" t="s">
        <v>13</v>
      </c>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row>
    <row r="59" spans="1:180"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25" t="s">
        <v>19</v>
      </c>
      <c r="FR59" s="1"/>
      <c r="FS59" s="1"/>
      <c r="FT59" s="1"/>
      <c r="FU59" s="1"/>
      <c r="FV59" s="1"/>
      <c r="FW59" s="1"/>
      <c r="FX59" s="1"/>
    </row>
    <row r="60" spans="2:178" s="26" customFormat="1" ht="11.25" customHeight="1">
      <c r="B60" s="195" t="s">
        <v>116</v>
      </c>
      <c r="C60" s="195" t="s">
        <v>37</v>
      </c>
      <c r="D60" s="195"/>
      <c r="E60" s="195"/>
      <c r="F60" s="195"/>
      <c r="G60" s="195"/>
      <c r="H60" s="195" t="s">
        <v>21</v>
      </c>
      <c r="I60" s="195"/>
      <c r="J60" s="195"/>
      <c r="K60" s="195"/>
      <c r="L60" s="195"/>
      <c r="M60" s="195"/>
      <c r="N60" s="195"/>
      <c r="O60" s="195"/>
      <c r="P60" s="195"/>
      <c r="Q60" s="195"/>
      <c r="R60" s="195"/>
      <c r="S60" s="195"/>
      <c r="T60" s="195"/>
      <c r="U60" s="195"/>
      <c r="V60" s="212" t="s">
        <v>5</v>
      </c>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t="s">
        <v>6</v>
      </c>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t="s">
        <v>7</v>
      </c>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c r="FG60" s="212"/>
      <c r="FH60" s="212"/>
      <c r="FI60" s="212"/>
      <c r="FJ60" s="212"/>
      <c r="FK60" s="212"/>
      <c r="FL60" s="212"/>
      <c r="FM60" s="212"/>
      <c r="FN60" s="212"/>
      <c r="FO60" s="212"/>
      <c r="FP60" s="212"/>
      <c r="FQ60" s="212"/>
      <c r="FR60" s="212"/>
      <c r="FS60" s="212"/>
      <c r="FT60" s="212"/>
      <c r="FU60" s="212"/>
      <c r="FV60" s="212"/>
    </row>
    <row r="61" spans="2:178" s="26" customFormat="1" ht="21.75" customHeight="1">
      <c r="B61" s="196"/>
      <c r="C61" s="224"/>
      <c r="D61" s="225"/>
      <c r="E61" s="225"/>
      <c r="F61" s="225"/>
      <c r="G61" s="226"/>
      <c r="H61" s="224"/>
      <c r="I61" s="225"/>
      <c r="J61" s="225"/>
      <c r="K61" s="225"/>
      <c r="L61" s="225"/>
      <c r="M61" s="225"/>
      <c r="N61" s="225"/>
      <c r="O61" s="225"/>
      <c r="P61" s="225"/>
      <c r="Q61" s="225"/>
      <c r="R61" s="225"/>
      <c r="S61" s="225"/>
      <c r="T61" s="225"/>
      <c r="U61" s="226"/>
      <c r="V61" s="141" t="s">
        <v>22</v>
      </c>
      <c r="W61" s="141"/>
      <c r="X61" s="141"/>
      <c r="Y61" s="141"/>
      <c r="Z61" s="141"/>
      <c r="AA61" s="141"/>
      <c r="AB61" s="141"/>
      <c r="AC61" s="141" t="s">
        <v>23</v>
      </c>
      <c r="AD61" s="141"/>
      <c r="AE61" s="141"/>
      <c r="AF61" s="141"/>
      <c r="AG61" s="141"/>
      <c r="AH61" s="141"/>
      <c r="AI61" s="141"/>
      <c r="AJ61" s="141"/>
      <c r="AK61" s="141"/>
      <c r="AL61" s="141"/>
      <c r="AM61" s="141"/>
      <c r="AN61" s="141"/>
      <c r="AO61" s="222" t="s">
        <v>24</v>
      </c>
      <c r="AP61" s="222"/>
      <c r="AQ61" s="222"/>
      <c r="AR61" s="222"/>
      <c r="AS61" s="222"/>
      <c r="AT61" s="222"/>
      <c r="AU61" s="222"/>
      <c r="AV61" s="222"/>
      <c r="AW61" s="222"/>
      <c r="AX61" s="222"/>
      <c r="AY61" s="222"/>
      <c r="AZ61" s="222"/>
      <c r="BA61" s="222"/>
      <c r="BB61" s="222"/>
      <c r="BC61" s="222"/>
      <c r="BD61" s="222"/>
      <c r="BE61" s="222"/>
      <c r="BF61" s="222"/>
      <c r="BG61" s="141" t="s">
        <v>25</v>
      </c>
      <c r="BH61" s="141"/>
      <c r="BI61" s="141"/>
      <c r="BJ61" s="141"/>
      <c r="BK61" s="141"/>
      <c r="BL61" s="141"/>
      <c r="BM61" s="141"/>
      <c r="BN61" s="141"/>
      <c r="BO61" s="141"/>
      <c r="BP61" s="141"/>
      <c r="BQ61" s="141"/>
      <c r="BR61" s="141"/>
      <c r="BS61" s="141"/>
      <c r="BT61" s="141"/>
      <c r="BU61" s="141"/>
      <c r="BV61" s="141" t="s">
        <v>22</v>
      </c>
      <c r="BW61" s="141"/>
      <c r="BX61" s="141"/>
      <c r="BY61" s="141"/>
      <c r="BZ61" s="141"/>
      <c r="CA61" s="141"/>
      <c r="CB61" s="141"/>
      <c r="CC61" s="141"/>
      <c r="CD61" s="141"/>
      <c r="CE61" s="141"/>
      <c r="CF61" s="141"/>
      <c r="CG61" s="141"/>
      <c r="CH61" s="141"/>
      <c r="CI61" s="141"/>
      <c r="CJ61" s="141"/>
      <c r="CK61" s="141"/>
      <c r="CL61" s="141"/>
      <c r="CM61" s="141" t="s">
        <v>23</v>
      </c>
      <c r="CN61" s="141"/>
      <c r="CO61" s="141"/>
      <c r="CP61" s="141"/>
      <c r="CQ61" s="141"/>
      <c r="CR61" s="141"/>
      <c r="CS61" s="141"/>
      <c r="CT61" s="141"/>
      <c r="CU61" s="141"/>
      <c r="CV61" s="222" t="s">
        <v>24</v>
      </c>
      <c r="CW61" s="222"/>
      <c r="CX61" s="222"/>
      <c r="CY61" s="222"/>
      <c r="CZ61" s="222"/>
      <c r="DA61" s="222"/>
      <c r="DB61" s="222"/>
      <c r="DC61" s="222"/>
      <c r="DD61" s="222"/>
      <c r="DE61" s="222"/>
      <c r="DF61" s="222"/>
      <c r="DG61" s="222"/>
      <c r="DH61" s="222"/>
      <c r="DI61" s="222"/>
      <c r="DJ61" s="222"/>
      <c r="DK61" s="222"/>
      <c r="DL61" s="222"/>
      <c r="DM61" s="222"/>
      <c r="DN61" s="222"/>
      <c r="DO61" s="222"/>
      <c r="DP61" s="141" t="s">
        <v>26</v>
      </c>
      <c r="DQ61" s="141"/>
      <c r="DR61" s="141"/>
      <c r="DS61" s="141"/>
      <c r="DT61" s="141"/>
      <c r="DU61" s="141"/>
      <c r="DV61" s="141"/>
      <c r="DW61" s="141"/>
      <c r="DX61" s="141"/>
      <c r="DY61" s="141"/>
      <c r="DZ61" s="141"/>
      <c r="EA61" s="141"/>
      <c r="EB61" s="141"/>
      <c r="EC61" s="141" t="s">
        <v>22</v>
      </c>
      <c r="ED61" s="141"/>
      <c r="EE61" s="141"/>
      <c r="EF61" s="141"/>
      <c r="EG61" s="141"/>
      <c r="EH61" s="141"/>
      <c r="EI61" s="141"/>
      <c r="EJ61" s="141"/>
      <c r="EK61" s="141"/>
      <c r="EL61" s="141"/>
      <c r="EM61" s="141" t="s">
        <v>23</v>
      </c>
      <c r="EN61" s="141"/>
      <c r="EO61" s="141"/>
      <c r="EP61" s="141"/>
      <c r="EQ61" s="141"/>
      <c r="ER61" s="141"/>
      <c r="ES61" s="141"/>
      <c r="ET61" s="141"/>
      <c r="EU61" s="141"/>
      <c r="EV61" s="141"/>
      <c r="EW61" s="141"/>
      <c r="EX61" s="141"/>
      <c r="EY61" s="141"/>
      <c r="EZ61" s="222" t="s">
        <v>24</v>
      </c>
      <c r="FA61" s="222"/>
      <c r="FB61" s="222"/>
      <c r="FC61" s="222"/>
      <c r="FD61" s="222"/>
      <c r="FE61" s="222"/>
      <c r="FF61" s="222"/>
      <c r="FG61" s="222"/>
      <c r="FH61" s="222"/>
      <c r="FI61" s="222"/>
      <c r="FJ61" s="222"/>
      <c r="FK61" s="222"/>
      <c r="FL61" s="222"/>
      <c r="FM61" s="141" t="s">
        <v>27</v>
      </c>
      <c r="FN61" s="141"/>
      <c r="FO61" s="141"/>
      <c r="FP61" s="141"/>
      <c r="FQ61" s="141"/>
      <c r="FR61" s="141"/>
      <c r="FS61" s="141"/>
      <c r="FT61" s="141"/>
      <c r="FU61" s="141"/>
      <c r="FV61" s="141"/>
    </row>
    <row r="62" spans="2:180" ht="11.25" customHeight="1">
      <c r="B62" s="27">
        <v>1</v>
      </c>
      <c r="C62" s="105">
        <v>2</v>
      </c>
      <c r="D62" s="105"/>
      <c r="E62" s="105"/>
      <c r="F62" s="105"/>
      <c r="G62" s="105"/>
      <c r="H62" s="105">
        <v>3</v>
      </c>
      <c r="I62" s="105"/>
      <c r="J62" s="105"/>
      <c r="K62" s="105"/>
      <c r="L62" s="105"/>
      <c r="M62" s="105"/>
      <c r="N62" s="105"/>
      <c r="O62" s="105"/>
      <c r="P62" s="105"/>
      <c r="Q62" s="105"/>
      <c r="R62" s="105"/>
      <c r="S62" s="105"/>
      <c r="T62" s="105"/>
      <c r="U62" s="105"/>
      <c r="V62" s="105">
        <v>4</v>
      </c>
      <c r="W62" s="105"/>
      <c r="X62" s="105"/>
      <c r="Y62" s="105"/>
      <c r="Z62" s="105"/>
      <c r="AA62" s="105"/>
      <c r="AB62" s="105"/>
      <c r="AC62" s="105">
        <v>5</v>
      </c>
      <c r="AD62" s="105"/>
      <c r="AE62" s="105"/>
      <c r="AF62" s="105"/>
      <c r="AG62" s="105"/>
      <c r="AH62" s="105"/>
      <c r="AI62" s="105"/>
      <c r="AJ62" s="105"/>
      <c r="AK62" s="105"/>
      <c r="AL62" s="105"/>
      <c r="AM62" s="105"/>
      <c r="AN62" s="105"/>
      <c r="AO62" s="105">
        <v>6</v>
      </c>
      <c r="AP62" s="105"/>
      <c r="AQ62" s="105"/>
      <c r="AR62" s="105"/>
      <c r="AS62" s="105"/>
      <c r="AT62" s="105"/>
      <c r="AU62" s="105"/>
      <c r="AV62" s="105"/>
      <c r="AW62" s="105"/>
      <c r="AX62" s="105"/>
      <c r="AY62" s="105"/>
      <c r="AZ62" s="105"/>
      <c r="BA62" s="105"/>
      <c r="BB62" s="105"/>
      <c r="BC62" s="105"/>
      <c r="BD62" s="105"/>
      <c r="BE62" s="105"/>
      <c r="BF62" s="105"/>
      <c r="BG62" s="105">
        <v>7</v>
      </c>
      <c r="BH62" s="105"/>
      <c r="BI62" s="105"/>
      <c r="BJ62" s="105"/>
      <c r="BK62" s="105"/>
      <c r="BL62" s="105"/>
      <c r="BM62" s="105"/>
      <c r="BN62" s="105"/>
      <c r="BO62" s="105"/>
      <c r="BP62" s="105"/>
      <c r="BQ62" s="105"/>
      <c r="BR62" s="105"/>
      <c r="BS62" s="105"/>
      <c r="BT62" s="105"/>
      <c r="BU62" s="105"/>
      <c r="BV62" s="105">
        <v>8</v>
      </c>
      <c r="BW62" s="105"/>
      <c r="BX62" s="105"/>
      <c r="BY62" s="105"/>
      <c r="BZ62" s="105"/>
      <c r="CA62" s="105"/>
      <c r="CB62" s="105"/>
      <c r="CC62" s="105"/>
      <c r="CD62" s="105"/>
      <c r="CE62" s="105"/>
      <c r="CF62" s="105"/>
      <c r="CG62" s="105"/>
      <c r="CH62" s="105"/>
      <c r="CI62" s="105"/>
      <c r="CJ62" s="105"/>
      <c r="CK62" s="105"/>
      <c r="CL62" s="105"/>
      <c r="CM62" s="105">
        <v>9</v>
      </c>
      <c r="CN62" s="105"/>
      <c r="CO62" s="105"/>
      <c r="CP62" s="105"/>
      <c r="CQ62" s="105"/>
      <c r="CR62" s="105"/>
      <c r="CS62" s="105"/>
      <c r="CT62" s="105"/>
      <c r="CU62" s="105"/>
      <c r="CV62" s="105">
        <v>10</v>
      </c>
      <c r="CW62" s="105"/>
      <c r="CX62" s="105"/>
      <c r="CY62" s="105"/>
      <c r="CZ62" s="105"/>
      <c r="DA62" s="105"/>
      <c r="DB62" s="105"/>
      <c r="DC62" s="105"/>
      <c r="DD62" s="105"/>
      <c r="DE62" s="105"/>
      <c r="DF62" s="105"/>
      <c r="DG62" s="105"/>
      <c r="DH62" s="105"/>
      <c r="DI62" s="105"/>
      <c r="DJ62" s="105"/>
      <c r="DK62" s="105"/>
      <c r="DL62" s="105"/>
      <c r="DM62" s="105"/>
      <c r="DN62" s="105"/>
      <c r="DO62" s="105"/>
      <c r="DP62" s="105">
        <v>11</v>
      </c>
      <c r="DQ62" s="105"/>
      <c r="DR62" s="105"/>
      <c r="DS62" s="105"/>
      <c r="DT62" s="105"/>
      <c r="DU62" s="105"/>
      <c r="DV62" s="105"/>
      <c r="DW62" s="105"/>
      <c r="DX62" s="105"/>
      <c r="DY62" s="105"/>
      <c r="DZ62" s="105"/>
      <c r="EA62" s="105"/>
      <c r="EB62" s="105"/>
      <c r="EC62" s="105">
        <v>12</v>
      </c>
      <c r="ED62" s="105"/>
      <c r="EE62" s="105"/>
      <c r="EF62" s="105"/>
      <c r="EG62" s="105"/>
      <c r="EH62" s="105"/>
      <c r="EI62" s="105"/>
      <c r="EJ62" s="105"/>
      <c r="EK62" s="105"/>
      <c r="EL62" s="105"/>
      <c r="EM62" s="105">
        <v>13</v>
      </c>
      <c r="EN62" s="105"/>
      <c r="EO62" s="105"/>
      <c r="EP62" s="105"/>
      <c r="EQ62" s="105"/>
      <c r="ER62" s="105"/>
      <c r="ES62" s="105"/>
      <c r="ET62" s="105"/>
      <c r="EU62" s="105"/>
      <c r="EV62" s="105"/>
      <c r="EW62" s="105"/>
      <c r="EX62" s="105"/>
      <c r="EY62" s="105"/>
      <c r="EZ62" s="105">
        <v>14</v>
      </c>
      <c r="FA62" s="105"/>
      <c r="FB62" s="105"/>
      <c r="FC62" s="105"/>
      <c r="FD62" s="105"/>
      <c r="FE62" s="105"/>
      <c r="FF62" s="105"/>
      <c r="FG62" s="105"/>
      <c r="FH62" s="105"/>
      <c r="FI62" s="105"/>
      <c r="FJ62" s="105"/>
      <c r="FK62" s="105"/>
      <c r="FL62" s="105"/>
      <c r="FM62" s="105">
        <v>15</v>
      </c>
      <c r="FN62" s="105"/>
      <c r="FO62" s="105"/>
      <c r="FP62" s="105"/>
      <c r="FQ62" s="105"/>
      <c r="FR62" s="105"/>
      <c r="FS62" s="105"/>
      <c r="FT62" s="105"/>
      <c r="FU62" s="105"/>
      <c r="FV62" s="105"/>
      <c r="FW62" s="1"/>
      <c r="FX62" s="1"/>
    </row>
    <row r="63" spans="1:180" ht="11.25" customHeight="1">
      <c r="A63" s="1"/>
      <c r="B63" s="34"/>
      <c r="C63" s="38"/>
      <c r="D63" s="39"/>
      <c r="E63" s="39"/>
      <c r="F63" s="40"/>
      <c r="G63" s="128" t="s">
        <v>32</v>
      </c>
      <c r="H63" s="128"/>
      <c r="I63" s="128"/>
      <c r="J63" s="128"/>
      <c r="K63" s="128"/>
      <c r="L63" s="128"/>
      <c r="M63" s="128"/>
      <c r="N63" s="128"/>
      <c r="O63" s="128"/>
      <c r="P63" s="128"/>
      <c r="Q63" s="128"/>
      <c r="R63" s="128"/>
      <c r="S63" s="128"/>
      <c r="T63" s="128"/>
      <c r="U63" s="128"/>
      <c r="V63" s="41"/>
      <c r="W63" s="42"/>
      <c r="X63" s="42"/>
      <c r="Y63" s="42"/>
      <c r="Z63" s="42"/>
      <c r="AA63" s="42"/>
      <c r="AB63" s="43"/>
      <c r="AC63" s="41"/>
      <c r="AD63" s="42"/>
      <c r="AE63" s="42"/>
      <c r="AF63" s="42"/>
      <c r="AG63" s="42"/>
      <c r="AH63" s="42"/>
      <c r="AI63" s="42"/>
      <c r="AJ63" s="42"/>
      <c r="AK63" s="42"/>
      <c r="AL63" s="42"/>
      <c r="AM63" s="42"/>
      <c r="AN63" s="43"/>
      <c r="AO63" s="41"/>
      <c r="AP63" s="42"/>
      <c r="AQ63" s="42"/>
      <c r="AR63" s="42"/>
      <c r="AS63" s="42"/>
      <c r="AT63" s="42"/>
      <c r="AU63" s="42"/>
      <c r="AV63" s="42"/>
      <c r="AW63" s="42"/>
      <c r="AX63" s="42"/>
      <c r="AY63" s="42"/>
      <c r="AZ63" s="42"/>
      <c r="BA63" s="42"/>
      <c r="BB63" s="42"/>
      <c r="BC63" s="42"/>
      <c r="BD63" s="42"/>
      <c r="BE63" s="42"/>
      <c r="BF63" s="42"/>
      <c r="BG63" s="43"/>
      <c r="BH63" s="41"/>
      <c r="BI63" s="42"/>
      <c r="BJ63" s="42"/>
      <c r="BK63" s="42"/>
      <c r="BL63" s="42"/>
      <c r="BM63" s="42"/>
      <c r="BN63" s="42"/>
      <c r="BO63" s="42"/>
      <c r="BP63" s="42"/>
      <c r="BQ63" s="42"/>
      <c r="BR63" s="42"/>
      <c r="BS63" s="42"/>
      <c r="BT63" s="42"/>
      <c r="BU63" s="43"/>
      <c r="BV63" s="41"/>
      <c r="BW63" s="42"/>
      <c r="BX63" s="42"/>
      <c r="BY63" s="42"/>
      <c r="BZ63" s="42"/>
      <c r="CA63" s="42"/>
      <c r="CB63" s="42"/>
      <c r="CC63" s="42"/>
      <c r="CD63" s="42"/>
      <c r="CE63" s="42"/>
      <c r="CF63" s="42"/>
      <c r="CG63" s="42"/>
      <c r="CH63" s="42"/>
      <c r="CI63" s="42"/>
      <c r="CJ63" s="42"/>
      <c r="CK63" s="42"/>
      <c r="CL63" s="43"/>
      <c r="CM63" s="41"/>
      <c r="CN63" s="42"/>
      <c r="CO63" s="42"/>
      <c r="CP63" s="42"/>
      <c r="CQ63" s="42"/>
      <c r="CR63" s="42"/>
      <c r="CS63" s="42"/>
      <c r="CT63" s="42"/>
      <c r="CU63" s="43"/>
      <c r="CV63" s="41"/>
      <c r="CW63" s="42"/>
      <c r="CX63" s="42"/>
      <c r="CY63" s="42"/>
      <c r="CZ63" s="42"/>
      <c r="DA63" s="42"/>
      <c r="DB63" s="42"/>
      <c r="DC63" s="42"/>
      <c r="DD63" s="42"/>
      <c r="DE63" s="42"/>
      <c r="DF63" s="42"/>
      <c r="DG63" s="42"/>
      <c r="DH63" s="42"/>
      <c r="DI63" s="42"/>
      <c r="DJ63" s="42"/>
      <c r="DK63" s="42"/>
      <c r="DL63" s="42"/>
      <c r="DM63" s="42"/>
      <c r="DN63" s="42"/>
      <c r="DO63" s="43"/>
      <c r="DP63" s="41"/>
      <c r="DQ63" s="42"/>
      <c r="DR63" s="42"/>
      <c r="DS63" s="42"/>
      <c r="DT63" s="42"/>
      <c r="DU63" s="42"/>
      <c r="DV63" s="42"/>
      <c r="DW63" s="42"/>
      <c r="DX63" s="42"/>
      <c r="DY63" s="42"/>
      <c r="DZ63" s="42"/>
      <c r="EA63" s="42"/>
      <c r="EB63" s="43"/>
      <c r="EC63" s="41"/>
      <c r="ED63" s="42"/>
      <c r="EE63" s="42"/>
      <c r="EF63" s="42"/>
      <c r="EG63" s="42"/>
      <c r="EH63" s="42"/>
      <c r="EI63" s="42"/>
      <c r="EJ63" s="42"/>
      <c r="EK63" s="42"/>
      <c r="EL63" s="42"/>
      <c r="EM63" s="43"/>
      <c r="EN63" s="41"/>
      <c r="EO63" s="42"/>
      <c r="EP63" s="42"/>
      <c r="EQ63" s="42"/>
      <c r="ER63" s="42"/>
      <c r="ES63" s="42"/>
      <c r="ET63" s="42"/>
      <c r="EU63" s="42"/>
      <c r="EV63" s="42"/>
      <c r="EW63" s="42"/>
      <c r="EX63" s="43"/>
      <c r="EY63" s="41"/>
      <c r="EZ63" s="42"/>
      <c r="FA63" s="42"/>
      <c r="FB63" s="42"/>
      <c r="FC63" s="42"/>
      <c r="FD63" s="42"/>
      <c r="FE63" s="42"/>
      <c r="FF63" s="42"/>
      <c r="FG63" s="42"/>
      <c r="FH63" s="42"/>
      <c r="FI63" s="42"/>
      <c r="FJ63" s="42"/>
      <c r="FK63" s="43"/>
      <c r="FL63" s="41"/>
      <c r="FM63" s="42"/>
      <c r="FN63" s="42"/>
      <c r="FO63" s="42"/>
      <c r="FP63" s="42"/>
      <c r="FQ63" s="42"/>
      <c r="FR63" s="42"/>
      <c r="FS63" s="42"/>
      <c r="FT63" s="42"/>
      <c r="FU63" s="43"/>
      <c r="FV63" s="1"/>
      <c r="FW63" s="1"/>
      <c r="FX63" s="1"/>
    </row>
    <row r="64" spans="1:180" ht="11.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row>
    <row r="65" spans="1:180" ht="11.25" customHeight="1">
      <c r="A65" s="1"/>
      <c r="B65" s="186" t="s">
        <v>14</v>
      </c>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row>
    <row r="66" spans="1:180"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25" t="s">
        <v>19</v>
      </c>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row>
    <row r="67" spans="2:132" s="26" customFormat="1" ht="11.25" customHeight="1">
      <c r="B67" s="195" t="s">
        <v>116</v>
      </c>
      <c r="C67" s="195" t="s">
        <v>35</v>
      </c>
      <c r="D67" s="195"/>
      <c r="E67" s="195"/>
      <c r="F67" s="195"/>
      <c r="G67" s="195"/>
      <c r="H67" s="195" t="s">
        <v>21</v>
      </c>
      <c r="I67" s="195"/>
      <c r="J67" s="195"/>
      <c r="K67" s="195"/>
      <c r="L67" s="195"/>
      <c r="M67" s="195"/>
      <c r="N67" s="195"/>
      <c r="O67" s="195"/>
      <c r="P67" s="195"/>
      <c r="Q67" s="195"/>
      <c r="R67" s="195"/>
      <c r="S67" s="195"/>
      <c r="T67" s="195"/>
      <c r="U67" s="195"/>
      <c r="V67" s="212" t="s">
        <v>33</v>
      </c>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t="s">
        <v>11</v>
      </c>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row>
    <row r="68" spans="2:132" s="26" customFormat="1" ht="25.5" customHeight="1">
      <c r="B68" s="196"/>
      <c r="C68" s="224"/>
      <c r="D68" s="225"/>
      <c r="E68" s="225"/>
      <c r="F68" s="225"/>
      <c r="G68" s="226"/>
      <c r="H68" s="224"/>
      <c r="I68" s="225"/>
      <c r="J68" s="225"/>
      <c r="K68" s="225"/>
      <c r="L68" s="225"/>
      <c r="M68" s="225"/>
      <c r="N68" s="225"/>
      <c r="O68" s="225"/>
      <c r="P68" s="225"/>
      <c r="Q68" s="225"/>
      <c r="R68" s="225"/>
      <c r="S68" s="225"/>
      <c r="T68" s="225"/>
      <c r="U68" s="226"/>
      <c r="V68" s="141" t="s">
        <v>22</v>
      </c>
      <c r="W68" s="141"/>
      <c r="X68" s="141"/>
      <c r="Y68" s="141"/>
      <c r="Z68" s="141"/>
      <c r="AA68" s="141"/>
      <c r="AB68" s="141"/>
      <c r="AC68" s="141" t="s">
        <v>38</v>
      </c>
      <c r="AD68" s="141"/>
      <c r="AE68" s="141"/>
      <c r="AF68" s="141"/>
      <c r="AG68" s="141"/>
      <c r="AH68" s="141"/>
      <c r="AI68" s="141"/>
      <c r="AJ68" s="141"/>
      <c r="AK68" s="141"/>
      <c r="AL68" s="141"/>
      <c r="AM68" s="141"/>
      <c r="AN68" s="141"/>
      <c r="AO68" s="222" t="s">
        <v>24</v>
      </c>
      <c r="AP68" s="222"/>
      <c r="AQ68" s="222"/>
      <c r="AR68" s="222"/>
      <c r="AS68" s="222"/>
      <c r="AT68" s="222"/>
      <c r="AU68" s="222"/>
      <c r="AV68" s="222"/>
      <c r="AW68" s="222"/>
      <c r="AX68" s="222"/>
      <c r="AY68" s="222"/>
      <c r="AZ68" s="222"/>
      <c r="BA68" s="222"/>
      <c r="BB68" s="222"/>
      <c r="BC68" s="222"/>
      <c r="BD68" s="222"/>
      <c r="BE68" s="222"/>
      <c r="BF68" s="222"/>
      <c r="BG68" s="141" t="s">
        <v>25</v>
      </c>
      <c r="BH68" s="141"/>
      <c r="BI68" s="141"/>
      <c r="BJ68" s="141"/>
      <c r="BK68" s="141"/>
      <c r="BL68" s="141"/>
      <c r="BM68" s="141"/>
      <c r="BN68" s="141"/>
      <c r="BO68" s="141"/>
      <c r="BP68" s="141"/>
      <c r="BQ68" s="141"/>
      <c r="BR68" s="141"/>
      <c r="BS68" s="141"/>
      <c r="BT68" s="141"/>
      <c r="BU68" s="141"/>
      <c r="BV68" s="141" t="s">
        <v>22</v>
      </c>
      <c r="BW68" s="141"/>
      <c r="BX68" s="141"/>
      <c r="BY68" s="141"/>
      <c r="BZ68" s="141"/>
      <c r="CA68" s="141"/>
      <c r="CB68" s="141"/>
      <c r="CC68" s="141"/>
      <c r="CD68" s="141"/>
      <c r="CE68" s="141"/>
      <c r="CF68" s="141"/>
      <c r="CG68" s="141"/>
      <c r="CH68" s="141"/>
      <c r="CI68" s="141"/>
      <c r="CJ68" s="141"/>
      <c r="CK68" s="141"/>
      <c r="CL68" s="141"/>
      <c r="CM68" s="141" t="s">
        <v>23</v>
      </c>
      <c r="CN68" s="141"/>
      <c r="CO68" s="141"/>
      <c r="CP68" s="141"/>
      <c r="CQ68" s="141"/>
      <c r="CR68" s="141"/>
      <c r="CS68" s="141"/>
      <c r="CT68" s="141"/>
      <c r="CU68" s="141"/>
      <c r="CV68" s="222" t="s">
        <v>24</v>
      </c>
      <c r="CW68" s="222"/>
      <c r="CX68" s="222"/>
      <c r="CY68" s="222"/>
      <c r="CZ68" s="222"/>
      <c r="DA68" s="222"/>
      <c r="DB68" s="222"/>
      <c r="DC68" s="222"/>
      <c r="DD68" s="222"/>
      <c r="DE68" s="222"/>
      <c r="DF68" s="222"/>
      <c r="DG68" s="222"/>
      <c r="DH68" s="222"/>
      <c r="DI68" s="222"/>
      <c r="DJ68" s="222"/>
      <c r="DK68" s="222"/>
      <c r="DL68" s="222"/>
      <c r="DM68" s="222"/>
      <c r="DN68" s="222"/>
      <c r="DO68" s="222"/>
      <c r="DP68" s="141" t="s">
        <v>26</v>
      </c>
      <c r="DQ68" s="141"/>
      <c r="DR68" s="141"/>
      <c r="DS68" s="141"/>
      <c r="DT68" s="141"/>
      <c r="DU68" s="141"/>
      <c r="DV68" s="141"/>
      <c r="DW68" s="141"/>
      <c r="DX68" s="141"/>
      <c r="DY68" s="141"/>
      <c r="DZ68" s="141"/>
      <c r="EA68" s="141"/>
      <c r="EB68" s="141"/>
    </row>
    <row r="69" spans="2:180" ht="11.25" customHeight="1">
      <c r="B69" s="27">
        <v>1</v>
      </c>
      <c r="C69" s="105">
        <v>2</v>
      </c>
      <c r="D69" s="105"/>
      <c r="E69" s="105"/>
      <c r="F69" s="105"/>
      <c r="G69" s="105"/>
      <c r="H69" s="105">
        <v>3</v>
      </c>
      <c r="I69" s="105"/>
      <c r="J69" s="105"/>
      <c r="K69" s="105"/>
      <c r="L69" s="105"/>
      <c r="M69" s="105"/>
      <c r="N69" s="105"/>
      <c r="O69" s="105"/>
      <c r="P69" s="105"/>
      <c r="Q69" s="105"/>
      <c r="R69" s="105"/>
      <c r="S69" s="105"/>
      <c r="T69" s="105"/>
      <c r="U69" s="105"/>
      <c r="V69" s="105">
        <v>4</v>
      </c>
      <c r="W69" s="105"/>
      <c r="X69" s="105"/>
      <c r="Y69" s="105"/>
      <c r="Z69" s="105"/>
      <c r="AA69" s="105"/>
      <c r="AB69" s="105"/>
      <c r="AC69" s="105">
        <v>5</v>
      </c>
      <c r="AD69" s="105"/>
      <c r="AE69" s="105"/>
      <c r="AF69" s="105"/>
      <c r="AG69" s="105"/>
      <c r="AH69" s="105"/>
      <c r="AI69" s="105"/>
      <c r="AJ69" s="105"/>
      <c r="AK69" s="105"/>
      <c r="AL69" s="105"/>
      <c r="AM69" s="105"/>
      <c r="AN69" s="105"/>
      <c r="AO69" s="105">
        <v>6</v>
      </c>
      <c r="AP69" s="105"/>
      <c r="AQ69" s="105"/>
      <c r="AR69" s="105"/>
      <c r="AS69" s="105"/>
      <c r="AT69" s="105"/>
      <c r="AU69" s="105"/>
      <c r="AV69" s="105"/>
      <c r="AW69" s="105"/>
      <c r="AX69" s="105"/>
      <c r="AY69" s="105"/>
      <c r="AZ69" s="105"/>
      <c r="BA69" s="105"/>
      <c r="BB69" s="105"/>
      <c r="BC69" s="105"/>
      <c r="BD69" s="105"/>
      <c r="BE69" s="105"/>
      <c r="BF69" s="105"/>
      <c r="BG69" s="105">
        <v>7</v>
      </c>
      <c r="BH69" s="105"/>
      <c r="BI69" s="105"/>
      <c r="BJ69" s="105"/>
      <c r="BK69" s="105"/>
      <c r="BL69" s="105"/>
      <c r="BM69" s="105"/>
      <c r="BN69" s="105"/>
      <c r="BO69" s="105"/>
      <c r="BP69" s="105"/>
      <c r="BQ69" s="105"/>
      <c r="BR69" s="105"/>
      <c r="BS69" s="105"/>
      <c r="BT69" s="105"/>
      <c r="BU69" s="105"/>
      <c r="BV69" s="105">
        <v>8</v>
      </c>
      <c r="BW69" s="105"/>
      <c r="BX69" s="105"/>
      <c r="BY69" s="105"/>
      <c r="BZ69" s="105"/>
      <c r="CA69" s="105"/>
      <c r="CB69" s="105"/>
      <c r="CC69" s="105"/>
      <c r="CD69" s="105"/>
      <c r="CE69" s="105"/>
      <c r="CF69" s="105"/>
      <c r="CG69" s="105"/>
      <c r="CH69" s="105"/>
      <c r="CI69" s="105"/>
      <c r="CJ69" s="105"/>
      <c r="CK69" s="105"/>
      <c r="CL69" s="105"/>
      <c r="CM69" s="105">
        <v>9</v>
      </c>
      <c r="CN69" s="105"/>
      <c r="CO69" s="105"/>
      <c r="CP69" s="105"/>
      <c r="CQ69" s="105"/>
      <c r="CR69" s="105"/>
      <c r="CS69" s="105"/>
      <c r="CT69" s="105"/>
      <c r="CU69" s="105"/>
      <c r="CV69" s="105">
        <v>10</v>
      </c>
      <c r="CW69" s="105"/>
      <c r="CX69" s="105"/>
      <c r="CY69" s="105"/>
      <c r="CZ69" s="105"/>
      <c r="DA69" s="105"/>
      <c r="DB69" s="105"/>
      <c r="DC69" s="105"/>
      <c r="DD69" s="105"/>
      <c r="DE69" s="105"/>
      <c r="DF69" s="105"/>
      <c r="DG69" s="105"/>
      <c r="DH69" s="105"/>
      <c r="DI69" s="105"/>
      <c r="DJ69" s="105"/>
      <c r="DK69" s="105"/>
      <c r="DL69" s="105"/>
      <c r="DM69" s="105"/>
      <c r="DN69" s="105"/>
      <c r="DO69" s="105"/>
      <c r="DP69" s="105">
        <v>11</v>
      </c>
      <c r="DQ69" s="105"/>
      <c r="DR69" s="105"/>
      <c r="DS69" s="105"/>
      <c r="DT69" s="105"/>
      <c r="DU69" s="105"/>
      <c r="DV69" s="105"/>
      <c r="DW69" s="105"/>
      <c r="DX69" s="105"/>
      <c r="DY69" s="105"/>
      <c r="DZ69" s="105"/>
      <c r="EA69" s="105"/>
      <c r="EB69" s="105"/>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row>
    <row r="70" spans="2:132" s="28" customFormat="1" ht="53.25" customHeight="1">
      <c r="B70" s="29" t="s">
        <v>8</v>
      </c>
      <c r="C70" s="230"/>
      <c r="D70" s="231"/>
      <c r="E70" s="231"/>
      <c r="F70" s="232"/>
      <c r="G70" s="229" t="s">
        <v>156</v>
      </c>
      <c r="H70" s="229"/>
      <c r="I70" s="229"/>
      <c r="J70" s="229"/>
      <c r="K70" s="229"/>
      <c r="L70" s="229"/>
      <c r="M70" s="229"/>
      <c r="N70" s="229"/>
      <c r="O70" s="229"/>
      <c r="P70" s="229"/>
      <c r="Q70" s="229"/>
      <c r="R70" s="229"/>
      <c r="S70" s="229"/>
      <c r="T70" s="229"/>
      <c r="U70" s="229"/>
      <c r="V70" s="220">
        <f>V71</f>
        <v>87351.403</v>
      </c>
      <c r="W70" s="220"/>
      <c r="X70" s="220"/>
      <c r="Y70" s="220"/>
      <c r="Z70" s="220"/>
      <c r="AA70" s="220"/>
      <c r="AB70" s="220"/>
      <c r="AC70" s="31"/>
      <c r="AD70" s="32"/>
      <c r="AE70" s="32"/>
      <c r="AF70" s="32"/>
      <c r="AG70" s="32"/>
      <c r="AH70" s="32"/>
      <c r="AI70" s="32"/>
      <c r="AJ70" s="32"/>
      <c r="AK70" s="32"/>
      <c r="AL70" s="32"/>
      <c r="AM70" s="32"/>
      <c r="AN70" s="33"/>
      <c r="AO70" s="31"/>
      <c r="AP70" s="32"/>
      <c r="AQ70" s="32"/>
      <c r="AR70" s="32"/>
      <c r="AS70" s="32"/>
      <c r="AT70" s="32"/>
      <c r="AU70" s="32"/>
      <c r="AV70" s="32"/>
      <c r="AW70" s="32"/>
      <c r="AX70" s="32"/>
      <c r="AY70" s="32"/>
      <c r="AZ70" s="32"/>
      <c r="BA70" s="32"/>
      <c r="BB70" s="32"/>
      <c r="BC70" s="32"/>
      <c r="BD70" s="32"/>
      <c r="BE70" s="32"/>
      <c r="BF70" s="32"/>
      <c r="BG70" s="33"/>
      <c r="BH70" s="220">
        <f>V70</f>
        <v>87351.403</v>
      </c>
      <c r="BI70" s="220"/>
      <c r="BJ70" s="220"/>
      <c r="BK70" s="220"/>
      <c r="BL70" s="220"/>
      <c r="BM70" s="220"/>
      <c r="BN70" s="220"/>
      <c r="BO70" s="220"/>
      <c r="BP70" s="220"/>
      <c r="BQ70" s="220"/>
      <c r="BR70" s="220"/>
      <c r="BS70" s="220"/>
      <c r="BT70" s="220"/>
      <c r="BU70" s="220"/>
      <c r="BV70" s="220">
        <f>BV71</f>
        <v>91718.973</v>
      </c>
      <c r="BW70" s="220"/>
      <c r="BX70" s="220"/>
      <c r="BY70" s="220"/>
      <c r="BZ70" s="220"/>
      <c r="CA70" s="220"/>
      <c r="CB70" s="220"/>
      <c r="CC70" s="220"/>
      <c r="CD70" s="220"/>
      <c r="CE70" s="220"/>
      <c r="CF70" s="220"/>
      <c r="CG70" s="220"/>
      <c r="CH70" s="220"/>
      <c r="CI70" s="220"/>
      <c r="CJ70" s="220"/>
      <c r="CK70" s="220"/>
      <c r="CL70" s="220"/>
      <c r="CM70" s="31"/>
      <c r="CN70" s="32"/>
      <c r="CO70" s="32"/>
      <c r="CP70" s="32"/>
      <c r="CQ70" s="32"/>
      <c r="CR70" s="32"/>
      <c r="CS70" s="32"/>
      <c r="CT70" s="32"/>
      <c r="CU70" s="33"/>
      <c r="CV70" s="31"/>
      <c r="CW70" s="32"/>
      <c r="CX70" s="32"/>
      <c r="CY70" s="32"/>
      <c r="CZ70" s="32"/>
      <c r="DA70" s="32"/>
      <c r="DB70" s="32"/>
      <c r="DC70" s="32"/>
      <c r="DD70" s="32"/>
      <c r="DE70" s="32"/>
      <c r="DF70" s="32"/>
      <c r="DG70" s="32"/>
      <c r="DH70" s="32"/>
      <c r="DI70" s="32"/>
      <c r="DJ70" s="32"/>
      <c r="DK70" s="32"/>
      <c r="DL70" s="32"/>
      <c r="DM70" s="32"/>
      <c r="DN70" s="32"/>
      <c r="DO70" s="33"/>
      <c r="DP70" s="220">
        <f>BV70</f>
        <v>91718.973</v>
      </c>
      <c r="DQ70" s="220"/>
      <c r="DR70" s="220"/>
      <c r="DS70" s="220"/>
      <c r="DT70" s="220"/>
      <c r="DU70" s="220"/>
      <c r="DV70" s="220"/>
      <c r="DW70" s="220"/>
      <c r="DX70" s="220"/>
      <c r="DY70" s="220"/>
      <c r="DZ70" s="220"/>
      <c r="EA70" s="220"/>
      <c r="EB70" s="220"/>
    </row>
    <row r="71" spans="2:132" s="44" customFormat="1" ht="11.25" customHeight="1">
      <c r="B71" s="45"/>
      <c r="C71" s="228">
        <v>2730</v>
      </c>
      <c r="D71" s="228"/>
      <c r="E71" s="228"/>
      <c r="F71" s="228"/>
      <c r="G71" s="149" t="s">
        <v>36</v>
      </c>
      <c r="H71" s="149"/>
      <c r="I71" s="149"/>
      <c r="J71" s="149"/>
      <c r="K71" s="149"/>
      <c r="L71" s="149"/>
      <c r="M71" s="149"/>
      <c r="N71" s="149"/>
      <c r="O71" s="149"/>
      <c r="P71" s="149"/>
      <c r="Q71" s="149"/>
      <c r="R71" s="149"/>
      <c r="S71" s="149"/>
      <c r="T71" s="149"/>
      <c r="U71" s="149"/>
      <c r="V71" s="159">
        <v>87351.403</v>
      </c>
      <c r="W71" s="159"/>
      <c r="X71" s="159"/>
      <c r="Y71" s="159"/>
      <c r="Z71" s="159"/>
      <c r="AA71" s="159"/>
      <c r="AB71" s="159"/>
      <c r="AC71" s="35"/>
      <c r="AD71" s="36"/>
      <c r="AE71" s="36"/>
      <c r="AF71" s="36"/>
      <c r="AG71" s="36"/>
      <c r="AH71" s="36"/>
      <c r="AI71" s="36"/>
      <c r="AJ71" s="36"/>
      <c r="AK71" s="36"/>
      <c r="AL71" s="36"/>
      <c r="AM71" s="36"/>
      <c r="AN71" s="37"/>
      <c r="AO71" s="35"/>
      <c r="AP71" s="36"/>
      <c r="AQ71" s="36"/>
      <c r="AR71" s="36"/>
      <c r="AS71" s="36"/>
      <c r="AT71" s="36"/>
      <c r="AU71" s="36"/>
      <c r="AV71" s="36"/>
      <c r="AW71" s="36"/>
      <c r="AX71" s="36"/>
      <c r="AY71" s="36"/>
      <c r="AZ71" s="36"/>
      <c r="BA71" s="36"/>
      <c r="BB71" s="36"/>
      <c r="BC71" s="36"/>
      <c r="BD71" s="36"/>
      <c r="BE71" s="36"/>
      <c r="BF71" s="36"/>
      <c r="BG71" s="37"/>
      <c r="BH71" s="159">
        <f>V71</f>
        <v>87351.403</v>
      </c>
      <c r="BI71" s="159"/>
      <c r="BJ71" s="159"/>
      <c r="BK71" s="159"/>
      <c r="BL71" s="159"/>
      <c r="BM71" s="159"/>
      <c r="BN71" s="159"/>
      <c r="BO71" s="159"/>
      <c r="BP71" s="159"/>
      <c r="BQ71" s="159"/>
      <c r="BR71" s="159"/>
      <c r="BS71" s="159"/>
      <c r="BT71" s="159"/>
      <c r="BU71" s="159"/>
      <c r="BV71" s="227">
        <v>91718.973</v>
      </c>
      <c r="BW71" s="227"/>
      <c r="BX71" s="227"/>
      <c r="BY71" s="227"/>
      <c r="BZ71" s="227"/>
      <c r="CA71" s="227"/>
      <c r="CB71" s="227"/>
      <c r="CC71" s="227"/>
      <c r="CD71" s="227"/>
      <c r="CE71" s="227"/>
      <c r="CF71" s="227"/>
      <c r="CG71" s="227"/>
      <c r="CH71" s="227"/>
      <c r="CI71" s="227"/>
      <c r="CJ71" s="227"/>
      <c r="CK71" s="227"/>
      <c r="CL71" s="227"/>
      <c r="CM71" s="46"/>
      <c r="CN71" s="47"/>
      <c r="CO71" s="47"/>
      <c r="CP71" s="47"/>
      <c r="CQ71" s="47"/>
      <c r="CR71" s="47"/>
      <c r="CS71" s="47"/>
      <c r="CT71" s="47"/>
      <c r="CU71" s="48"/>
      <c r="CV71" s="46"/>
      <c r="CW71" s="47"/>
      <c r="CX71" s="47"/>
      <c r="CY71" s="47"/>
      <c r="CZ71" s="47"/>
      <c r="DA71" s="47"/>
      <c r="DB71" s="47"/>
      <c r="DC71" s="47"/>
      <c r="DD71" s="47"/>
      <c r="DE71" s="47"/>
      <c r="DF71" s="47"/>
      <c r="DG71" s="47"/>
      <c r="DH71" s="47"/>
      <c r="DI71" s="47"/>
      <c r="DJ71" s="47"/>
      <c r="DK71" s="47"/>
      <c r="DL71" s="47"/>
      <c r="DM71" s="47"/>
      <c r="DN71" s="47"/>
      <c r="DO71" s="48"/>
      <c r="DP71" s="227">
        <f>BV71</f>
        <v>91718.973</v>
      </c>
      <c r="DQ71" s="227"/>
      <c r="DR71" s="227"/>
      <c r="DS71" s="227"/>
      <c r="DT71" s="227"/>
      <c r="DU71" s="227"/>
      <c r="DV71" s="227"/>
      <c r="DW71" s="227"/>
      <c r="DX71" s="227"/>
      <c r="DY71" s="227"/>
      <c r="DZ71" s="227"/>
      <c r="EA71" s="227"/>
      <c r="EB71" s="227"/>
    </row>
    <row r="72" spans="2:132" s="28" customFormat="1" ht="40.5" customHeight="1">
      <c r="B72" s="29" t="s">
        <v>155</v>
      </c>
      <c r="C72" s="230"/>
      <c r="D72" s="231"/>
      <c r="E72" s="231"/>
      <c r="F72" s="232"/>
      <c r="G72" s="229" t="s">
        <v>157</v>
      </c>
      <c r="H72" s="229"/>
      <c r="I72" s="229"/>
      <c r="J72" s="229"/>
      <c r="K72" s="229"/>
      <c r="L72" s="229"/>
      <c r="M72" s="229"/>
      <c r="N72" s="229"/>
      <c r="O72" s="229"/>
      <c r="P72" s="229"/>
      <c r="Q72" s="229"/>
      <c r="R72" s="229"/>
      <c r="S72" s="229"/>
      <c r="T72" s="229"/>
      <c r="U72" s="229"/>
      <c r="V72" s="220">
        <f>V73</f>
        <v>729635.961</v>
      </c>
      <c r="W72" s="220"/>
      <c r="X72" s="220"/>
      <c r="Y72" s="220"/>
      <c r="Z72" s="220"/>
      <c r="AA72" s="220"/>
      <c r="AB72" s="220"/>
      <c r="AC72" s="31"/>
      <c r="AD72" s="32"/>
      <c r="AE72" s="32"/>
      <c r="AF72" s="32"/>
      <c r="AG72" s="32"/>
      <c r="AH72" s="32"/>
      <c r="AI72" s="32"/>
      <c r="AJ72" s="32"/>
      <c r="AK72" s="32"/>
      <c r="AL72" s="32"/>
      <c r="AM72" s="32"/>
      <c r="AN72" s="33"/>
      <c r="AO72" s="31"/>
      <c r="AP72" s="32"/>
      <c r="AQ72" s="32"/>
      <c r="AR72" s="32"/>
      <c r="AS72" s="32"/>
      <c r="AT72" s="32"/>
      <c r="AU72" s="32"/>
      <c r="AV72" s="32"/>
      <c r="AW72" s="32"/>
      <c r="AX72" s="32"/>
      <c r="AY72" s="32"/>
      <c r="AZ72" s="32"/>
      <c r="BA72" s="32"/>
      <c r="BB72" s="32"/>
      <c r="BC72" s="32"/>
      <c r="BD72" s="32"/>
      <c r="BE72" s="32"/>
      <c r="BF72" s="32"/>
      <c r="BG72" s="33"/>
      <c r="BH72" s="220">
        <f>V72</f>
        <v>729635.961</v>
      </c>
      <c r="BI72" s="220"/>
      <c r="BJ72" s="220"/>
      <c r="BK72" s="220"/>
      <c r="BL72" s="220"/>
      <c r="BM72" s="220"/>
      <c r="BN72" s="220"/>
      <c r="BO72" s="220"/>
      <c r="BP72" s="220"/>
      <c r="BQ72" s="220"/>
      <c r="BR72" s="220"/>
      <c r="BS72" s="220"/>
      <c r="BT72" s="220"/>
      <c r="BU72" s="220"/>
      <c r="BV72" s="220">
        <f>BV73</f>
        <v>766117.759</v>
      </c>
      <c r="BW72" s="220"/>
      <c r="BX72" s="220"/>
      <c r="BY72" s="220"/>
      <c r="BZ72" s="220"/>
      <c r="CA72" s="220"/>
      <c r="CB72" s="220"/>
      <c r="CC72" s="220"/>
      <c r="CD72" s="220"/>
      <c r="CE72" s="220"/>
      <c r="CF72" s="220"/>
      <c r="CG72" s="220"/>
      <c r="CH72" s="220"/>
      <c r="CI72" s="220"/>
      <c r="CJ72" s="220"/>
      <c r="CK72" s="220"/>
      <c r="CL72" s="220"/>
      <c r="CM72" s="31"/>
      <c r="CN72" s="32"/>
      <c r="CO72" s="32"/>
      <c r="CP72" s="32"/>
      <c r="CQ72" s="32"/>
      <c r="CR72" s="32"/>
      <c r="CS72" s="32"/>
      <c r="CT72" s="32"/>
      <c r="CU72" s="33"/>
      <c r="CV72" s="31"/>
      <c r="CW72" s="32"/>
      <c r="CX72" s="32"/>
      <c r="CY72" s="32"/>
      <c r="CZ72" s="32"/>
      <c r="DA72" s="32"/>
      <c r="DB72" s="32"/>
      <c r="DC72" s="32"/>
      <c r="DD72" s="32"/>
      <c r="DE72" s="32"/>
      <c r="DF72" s="32"/>
      <c r="DG72" s="32"/>
      <c r="DH72" s="32"/>
      <c r="DI72" s="32"/>
      <c r="DJ72" s="32"/>
      <c r="DK72" s="32"/>
      <c r="DL72" s="32"/>
      <c r="DM72" s="32"/>
      <c r="DN72" s="32"/>
      <c r="DO72" s="33"/>
      <c r="DP72" s="220">
        <f>BV72</f>
        <v>766117.759</v>
      </c>
      <c r="DQ72" s="220"/>
      <c r="DR72" s="220"/>
      <c r="DS72" s="220"/>
      <c r="DT72" s="220"/>
      <c r="DU72" s="220"/>
      <c r="DV72" s="220"/>
      <c r="DW72" s="220"/>
      <c r="DX72" s="220"/>
      <c r="DY72" s="220"/>
      <c r="DZ72" s="220"/>
      <c r="EA72" s="220"/>
      <c r="EB72" s="220"/>
    </row>
    <row r="73" spans="2:132" s="44" customFormat="1" ht="11.25" customHeight="1">
      <c r="B73" s="45"/>
      <c r="C73" s="228">
        <v>2730</v>
      </c>
      <c r="D73" s="228"/>
      <c r="E73" s="228"/>
      <c r="F73" s="228"/>
      <c r="G73" s="149" t="s">
        <v>36</v>
      </c>
      <c r="H73" s="149"/>
      <c r="I73" s="149"/>
      <c r="J73" s="149"/>
      <c r="K73" s="149"/>
      <c r="L73" s="149"/>
      <c r="M73" s="149"/>
      <c r="N73" s="149"/>
      <c r="O73" s="149"/>
      <c r="P73" s="149"/>
      <c r="Q73" s="149"/>
      <c r="R73" s="149"/>
      <c r="S73" s="149"/>
      <c r="T73" s="149"/>
      <c r="U73" s="149"/>
      <c r="V73" s="159">
        <v>729635.961</v>
      </c>
      <c r="W73" s="159"/>
      <c r="X73" s="159"/>
      <c r="Y73" s="159"/>
      <c r="Z73" s="159"/>
      <c r="AA73" s="159"/>
      <c r="AB73" s="159"/>
      <c r="AC73" s="35"/>
      <c r="AD73" s="36"/>
      <c r="AE73" s="36"/>
      <c r="AF73" s="36"/>
      <c r="AG73" s="36"/>
      <c r="AH73" s="36"/>
      <c r="AI73" s="36"/>
      <c r="AJ73" s="36"/>
      <c r="AK73" s="36"/>
      <c r="AL73" s="36"/>
      <c r="AM73" s="36"/>
      <c r="AN73" s="37"/>
      <c r="AO73" s="35"/>
      <c r="AP73" s="36"/>
      <c r="AQ73" s="36"/>
      <c r="AR73" s="36"/>
      <c r="AS73" s="36"/>
      <c r="AT73" s="36"/>
      <c r="AU73" s="36"/>
      <c r="AV73" s="36"/>
      <c r="AW73" s="36"/>
      <c r="AX73" s="36"/>
      <c r="AY73" s="36"/>
      <c r="AZ73" s="36"/>
      <c r="BA73" s="36"/>
      <c r="BB73" s="36"/>
      <c r="BC73" s="36"/>
      <c r="BD73" s="36"/>
      <c r="BE73" s="36"/>
      <c r="BF73" s="36"/>
      <c r="BG73" s="37"/>
      <c r="BH73" s="159">
        <f>V73</f>
        <v>729635.961</v>
      </c>
      <c r="BI73" s="159"/>
      <c r="BJ73" s="159"/>
      <c r="BK73" s="159"/>
      <c r="BL73" s="159"/>
      <c r="BM73" s="159"/>
      <c r="BN73" s="159"/>
      <c r="BO73" s="159"/>
      <c r="BP73" s="159"/>
      <c r="BQ73" s="159"/>
      <c r="BR73" s="159"/>
      <c r="BS73" s="159"/>
      <c r="BT73" s="159"/>
      <c r="BU73" s="159"/>
      <c r="BV73" s="227">
        <v>766117.759</v>
      </c>
      <c r="BW73" s="227"/>
      <c r="BX73" s="227"/>
      <c r="BY73" s="227"/>
      <c r="BZ73" s="227"/>
      <c r="CA73" s="227"/>
      <c r="CB73" s="227"/>
      <c r="CC73" s="227"/>
      <c r="CD73" s="227"/>
      <c r="CE73" s="227"/>
      <c r="CF73" s="227"/>
      <c r="CG73" s="227"/>
      <c r="CH73" s="227"/>
      <c r="CI73" s="227"/>
      <c r="CJ73" s="227"/>
      <c r="CK73" s="227"/>
      <c r="CL73" s="227"/>
      <c r="CM73" s="46"/>
      <c r="CN73" s="47"/>
      <c r="CO73" s="47"/>
      <c r="CP73" s="47"/>
      <c r="CQ73" s="47"/>
      <c r="CR73" s="47"/>
      <c r="CS73" s="47"/>
      <c r="CT73" s="47"/>
      <c r="CU73" s="48"/>
      <c r="CV73" s="46"/>
      <c r="CW73" s="47"/>
      <c r="CX73" s="47"/>
      <c r="CY73" s="47"/>
      <c r="CZ73" s="47"/>
      <c r="DA73" s="47"/>
      <c r="DB73" s="47"/>
      <c r="DC73" s="47"/>
      <c r="DD73" s="47"/>
      <c r="DE73" s="47"/>
      <c r="DF73" s="47"/>
      <c r="DG73" s="47"/>
      <c r="DH73" s="47"/>
      <c r="DI73" s="47"/>
      <c r="DJ73" s="47"/>
      <c r="DK73" s="47"/>
      <c r="DL73" s="47"/>
      <c r="DM73" s="47"/>
      <c r="DN73" s="47"/>
      <c r="DO73" s="48"/>
      <c r="DP73" s="227">
        <f>BV73</f>
        <v>766117.759</v>
      </c>
      <c r="DQ73" s="227"/>
      <c r="DR73" s="227"/>
      <c r="DS73" s="227"/>
      <c r="DT73" s="227"/>
      <c r="DU73" s="227"/>
      <c r="DV73" s="227"/>
      <c r="DW73" s="227"/>
      <c r="DX73" s="227"/>
      <c r="DY73" s="227"/>
      <c r="DZ73" s="227"/>
      <c r="EA73" s="227"/>
      <c r="EB73" s="227"/>
    </row>
    <row r="74" spans="1:180" ht="11.25" customHeight="1">
      <c r="A74" s="1"/>
      <c r="B74" s="34"/>
      <c r="C74" s="38"/>
      <c r="D74" s="39"/>
      <c r="E74" s="39"/>
      <c r="F74" s="40"/>
      <c r="G74" s="128" t="s">
        <v>32</v>
      </c>
      <c r="H74" s="128"/>
      <c r="I74" s="128"/>
      <c r="J74" s="128"/>
      <c r="K74" s="128"/>
      <c r="L74" s="128"/>
      <c r="M74" s="128"/>
      <c r="N74" s="128"/>
      <c r="O74" s="128"/>
      <c r="P74" s="128"/>
      <c r="Q74" s="128"/>
      <c r="R74" s="128"/>
      <c r="S74" s="128"/>
      <c r="T74" s="128"/>
      <c r="U74" s="128"/>
      <c r="V74" s="129">
        <f>V70+V72</f>
        <v>816987.3640000001</v>
      </c>
      <c r="W74" s="129"/>
      <c r="X74" s="129"/>
      <c r="Y74" s="129"/>
      <c r="Z74" s="129"/>
      <c r="AA74" s="129"/>
      <c r="AB74" s="129"/>
      <c r="AC74" s="41"/>
      <c r="AD74" s="42"/>
      <c r="AE74" s="42"/>
      <c r="AF74" s="42"/>
      <c r="AG74" s="42"/>
      <c r="AH74" s="42"/>
      <c r="AI74" s="42"/>
      <c r="AJ74" s="42"/>
      <c r="AK74" s="42"/>
      <c r="AL74" s="42"/>
      <c r="AM74" s="42"/>
      <c r="AN74" s="43"/>
      <c r="AO74" s="41"/>
      <c r="AP74" s="42"/>
      <c r="AQ74" s="42"/>
      <c r="AR74" s="42"/>
      <c r="AS74" s="42"/>
      <c r="AT74" s="42"/>
      <c r="AU74" s="42"/>
      <c r="AV74" s="42"/>
      <c r="AW74" s="42"/>
      <c r="AX74" s="42"/>
      <c r="AY74" s="42"/>
      <c r="AZ74" s="42"/>
      <c r="BA74" s="42"/>
      <c r="BB74" s="42"/>
      <c r="BC74" s="42"/>
      <c r="BD74" s="42"/>
      <c r="BE74" s="42"/>
      <c r="BF74" s="42"/>
      <c r="BG74" s="43"/>
      <c r="BH74" s="129">
        <f>V74</f>
        <v>816987.3640000001</v>
      </c>
      <c r="BI74" s="129"/>
      <c r="BJ74" s="129"/>
      <c r="BK74" s="129"/>
      <c r="BL74" s="129"/>
      <c r="BM74" s="129"/>
      <c r="BN74" s="129"/>
      <c r="BO74" s="129"/>
      <c r="BP74" s="129"/>
      <c r="BQ74" s="129"/>
      <c r="BR74" s="129"/>
      <c r="BS74" s="129"/>
      <c r="BT74" s="129"/>
      <c r="BU74" s="129"/>
      <c r="BV74" s="129">
        <f>BV70+BV72</f>
        <v>857836.732</v>
      </c>
      <c r="BW74" s="129"/>
      <c r="BX74" s="129"/>
      <c r="BY74" s="129"/>
      <c r="BZ74" s="129"/>
      <c r="CA74" s="129"/>
      <c r="CB74" s="129"/>
      <c r="CC74" s="129"/>
      <c r="CD74" s="129"/>
      <c r="CE74" s="129"/>
      <c r="CF74" s="129"/>
      <c r="CG74" s="129"/>
      <c r="CH74" s="129"/>
      <c r="CI74" s="129"/>
      <c r="CJ74" s="129"/>
      <c r="CK74" s="129"/>
      <c r="CL74" s="129"/>
      <c r="CM74" s="41"/>
      <c r="CN74" s="42"/>
      <c r="CO74" s="42"/>
      <c r="CP74" s="42"/>
      <c r="CQ74" s="42"/>
      <c r="CR74" s="42"/>
      <c r="CS74" s="42"/>
      <c r="CT74" s="42"/>
      <c r="CU74" s="43"/>
      <c r="CV74" s="41"/>
      <c r="CW74" s="42"/>
      <c r="CX74" s="42"/>
      <c r="CY74" s="42"/>
      <c r="CZ74" s="42"/>
      <c r="DA74" s="42"/>
      <c r="DB74" s="42"/>
      <c r="DC74" s="42"/>
      <c r="DD74" s="42"/>
      <c r="DE74" s="42"/>
      <c r="DF74" s="42"/>
      <c r="DG74" s="42"/>
      <c r="DH74" s="42"/>
      <c r="DI74" s="42"/>
      <c r="DJ74" s="42"/>
      <c r="DK74" s="42"/>
      <c r="DL74" s="42"/>
      <c r="DM74" s="42"/>
      <c r="DN74" s="42"/>
      <c r="DO74" s="43"/>
      <c r="DP74" s="129">
        <f>BV74</f>
        <v>857836.732</v>
      </c>
      <c r="DQ74" s="129"/>
      <c r="DR74" s="129"/>
      <c r="DS74" s="129"/>
      <c r="DT74" s="129"/>
      <c r="DU74" s="129"/>
      <c r="DV74" s="129"/>
      <c r="DW74" s="129"/>
      <c r="DX74" s="129"/>
      <c r="DY74" s="129"/>
      <c r="DZ74" s="129"/>
      <c r="EA74" s="129"/>
      <c r="EB74" s="129"/>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row>
    <row r="75" spans="1:180" ht="11.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row>
    <row r="76" spans="1:180" ht="11.25" customHeight="1">
      <c r="A76" s="1"/>
      <c r="B76" s="186" t="s">
        <v>15</v>
      </c>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row>
    <row r="77" spans="1:180" ht="11.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25" t="s">
        <v>19</v>
      </c>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row>
    <row r="78" spans="2:132" s="26" customFormat="1" ht="11.25" customHeight="1">
      <c r="B78" s="195" t="s">
        <v>116</v>
      </c>
      <c r="C78" s="195" t="s">
        <v>37</v>
      </c>
      <c r="D78" s="195"/>
      <c r="E78" s="195"/>
      <c r="F78" s="195"/>
      <c r="G78" s="195"/>
      <c r="H78" s="195" t="s">
        <v>21</v>
      </c>
      <c r="I78" s="195"/>
      <c r="J78" s="195"/>
      <c r="K78" s="195"/>
      <c r="L78" s="195"/>
      <c r="M78" s="195"/>
      <c r="N78" s="195"/>
      <c r="O78" s="195"/>
      <c r="P78" s="195"/>
      <c r="Q78" s="195"/>
      <c r="R78" s="195"/>
      <c r="S78" s="195"/>
      <c r="T78" s="195"/>
      <c r="U78" s="195"/>
      <c r="V78" s="212" t="s">
        <v>33</v>
      </c>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t="s">
        <v>11</v>
      </c>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row>
    <row r="79" spans="2:132" s="26" customFormat="1" ht="21.75" customHeight="1">
      <c r="B79" s="196"/>
      <c r="C79" s="224"/>
      <c r="D79" s="225"/>
      <c r="E79" s="225"/>
      <c r="F79" s="225"/>
      <c r="G79" s="226"/>
      <c r="H79" s="224"/>
      <c r="I79" s="225"/>
      <c r="J79" s="225"/>
      <c r="K79" s="225"/>
      <c r="L79" s="225"/>
      <c r="M79" s="225"/>
      <c r="N79" s="225"/>
      <c r="O79" s="225"/>
      <c r="P79" s="225"/>
      <c r="Q79" s="225"/>
      <c r="R79" s="225"/>
      <c r="S79" s="225"/>
      <c r="T79" s="225"/>
      <c r="U79" s="226"/>
      <c r="V79" s="141" t="s">
        <v>22</v>
      </c>
      <c r="W79" s="141"/>
      <c r="X79" s="141"/>
      <c r="Y79" s="141"/>
      <c r="Z79" s="141"/>
      <c r="AA79" s="141"/>
      <c r="AB79" s="141"/>
      <c r="AC79" s="141" t="s">
        <v>23</v>
      </c>
      <c r="AD79" s="141"/>
      <c r="AE79" s="141"/>
      <c r="AF79" s="141"/>
      <c r="AG79" s="141"/>
      <c r="AH79" s="141"/>
      <c r="AI79" s="141"/>
      <c r="AJ79" s="141"/>
      <c r="AK79" s="141"/>
      <c r="AL79" s="141"/>
      <c r="AM79" s="141"/>
      <c r="AN79" s="141"/>
      <c r="AO79" s="222" t="s">
        <v>24</v>
      </c>
      <c r="AP79" s="222"/>
      <c r="AQ79" s="222"/>
      <c r="AR79" s="222"/>
      <c r="AS79" s="222"/>
      <c r="AT79" s="222"/>
      <c r="AU79" s="222"/>
      <c r="AV79" s="222"/>
      <c r="AW79" s="222"/>
      <c r="AX79" s="222"/>
      <c r="AY79" s="222"/>
      <c r="AZ79" s="222"/>
      <c r="BA79" s="222"/>
      <c r="BB79" s="222"/>
      <c r="BC79" s="222"/>
      <c r="BD79" s="222"/>
      <c r="BE79" s="222"/>
      <c r="BF79" s="222"/>
      <c r="BG79" s="141" t="s">
        <v>25</v>
      </c>
      <c r="BH79" s="141"/>
      <c r="BI79" s="141"/>
      <c r="BJ79" s="141"/>
      <c r="BK79" s="141"/>
      <c r="BL79" s="141"/>
      <c r="BM79" s="141"/>
      <c r="BN79" s="141"/>
      <c r="BO79" s="141"/>
      <c r="BP79" s="141"/>
      <c r="BQ79" s="141"/>
      <c r="BR79" s="141"/>
      <c r="BS79" s="141"/>
      <c r="BT79" s="141"/>
      <c r="BU79" s="141"/>
      <c r="BV79" s="141" t="s">
        <v>22</v>
      </c>
      <c r="BW79" s="141"/>
      <c r="BX79" s="141"/>
      <c r="BY79" s="141"/>
      <c r="BZ79" s="141"/>
      <c r="CA79" s="141"/>
      <c r="CB79" s="141"/>
      <c r="CC79" s="141"/>
      <c r="CD79" s="141"/>
      <c r="CE79" s="141"/>
      <c r="CF79" s="141"/>
      <c r="CG79" s="141"/>
      <c r="CH79" s="141"/>
      <c r="CI79" s="141"/>
      <c r="CJ79" s="141"/>
      <c r="CK79" s="141"/>
      <c r="CL79" s="141"/>
      <c r="CM79" s="141" t="s">
        <v>23</v>
      </c>
      <c r="CN79" s="141"/>
      <c r="CO79" s="141"/>
      <c r="CP79" s="141"/>
      <c r="CQ79" s="141"/>
      <c r="CR79" s="141"/>
      <c r="CS79" s="141"/>
      <c r="CT79" s="141"/>
      <c r="CU79" s="141"/>
      <c r="CV79" s="222" t="s">
        <v>24</v>
      </c>
      <c r="CW79" s="222"/>
      <c r="CX79" s="222"/>
      <c r="CY79" s="222"/>
      <c r="CZ79" s="222"/>
      <c r="DA79" s="222"/>
      <c r="DB79" s="222"/>
      <c r="DC79" s="222"/>
      <c r="DD79" s="222"/>
      <c r="DE79" s="222"/>
      <c r="DF79" s="222"/>
      <c r="DG79" s="222"/>
      <c r="DH79" s="222"/>
      <c r="DI79" s="222"/>
      <c r="DJ79" s="222"/>
      <c r="DK79" s="222"/>
      <c r="DL79" s="222"/>
      <c r="DM79" s="222"/>
      <c r="DN79" s="222"/>
      <c r="DO79" s="222"/>
      <c r="DP79" s="141" t="s">
        <v>26</v>
      </c>
      <c r="DQ79" s="141"/>
      <c r="DR79" s="141"/>
      <c r="DS79" s="141"/>
      <c r="DT79" s="141"/>
      <c r="DU79" s="141"/>
      <c r="DV79" s="141"/>
      <c r="DW79" s="141"/>
      <c r="DX79" s="141"/>
      <c r="DY79" s="141"/>
      <c r="DZ79" s="141"/>
      <c r="EA79" s="141"/>
      <c r="EB79" s="141"/>
    </row>
    <row r="80" spans="2:180" ht="11.25" customHeight="1">
      <c r="B80" s="27">
        <v>1</v>
      </c>
      <c r="C80" s="105">
        <v>2</v>
      </c>
      <c r="D80" s="105"/>
      <c r="E80" s="105"/>
      <c r="F80" s="105"/>
      <c r="G80" s="105"/>
      <c r="H80" s="105">
        <v>3</v>
      </c>
      <c r="I80" s="105"/>
      <c r="J80" s="105"/>
      <c r="K80" s="105"/>
      <c r="L80" s="105"/>
      <c r="M80" s="105"/>
      <c r="N80" s="105"/>
      <c r="O80" s="105"/>
      <c r="P80" s="105"/>
      <c r="Q80" s="105"/>
      <c r="R80" s="105"/>
      <c r="S80" s="105"/>
      <c r="T80" s="105"/>
      <c r="U80" s="105"/>
      <c r="V80" s="105">
        <v>4</v>
      </c>
      <c r="W80" s="105"/>
      <c r="X80" s="105"/>
      <c r="Y80" s="105"/>
      <c r="Z80" s="105"/>
      <c r="AA80" s="105"/>
      <c r="AB80" s="105"/>
      <c r="AC80" s="105">
        <v>5</v>
      </c>
      <c r="AD80" s="105"/>
      <c r="AE80" s="105"/>
      <c r="AF80" s="105"/>
      <c r="AG80" s="105"/>
      <c r="AH80" s="105"/>
      <c r="AI80" s="105"/>
      <c r="AJ80" s="105"/>
      <c r="AK80" s="105"/>
      <c r="AL80" s="105"/>
      <c r="AM80" s="105"/>
      <c r="AN80" s="105"/>
      <c r="AO80" s="105">
        <v>6</v>
      </c>
      <c r="AP80" s="105"/>
      <c r="AQ80" s="105"/>
      <c r="AR80" s="105"/>
      <c r="AS80" s="105"/>
      <c r="AT80" s="105"/>
      <c r="AU80" s="105"/>
      <c r="AV80" s="105"/>
      <c r="AW80" s="105"/>
      <c r="AX80" s="105"/>
      <c r="AY80" s="105"/>
      <c r="AZ80" s="105"/>
      <c r="BA80" s="105"/>
      <c r="BB80" s="105"/>
      <c r="BC80" s="105"/>
      <c r="BD80" s="105"/>
      <c r="BE80" s="105"/>
      <c r="BF80" s="105"/>
      <c r="BG80" s="105">
        <v>7</v>
      </c>
      <c r="BH80" s="105"/>
      <c r="BI80" s="105"/>
      <c r="BJ80" s="105"/>
      <c r="BK80" s="105"/>
      <c r="BL80" s="105"/>
      <c r="BM80" s="105"/>
      <c r="BN80" s="105"/>
      <c r="BO80" s="105"/>
      <c r="BP80" s="105"/>
      <c r="BQ80" s="105"/>
      <c r="BR80" s="105"/>
      <c r="BS80" s="105"/>
      <c r="BT80" s="105"/>
      <c r="BU80" s="105"/>
      <c r="BV80" s="105">
        <v>8</v>
      </c>
      <c r="BW80" s="105"/>
      <c r="BX80" s="105"/>
      <c r="BY80" s="105"/>
      <c r="BZ80" s="105"/>
      <c r="CA80" s="105"/>
      <c r="CB80" s="105"/>
      <c r="CC80" s="105"/>
      <c r="CD80" s="105"/>
      <c r="CE80" s="105"/>
      <c r="CF80" s="105"/>
      <c r="CG80" s="105"/>
      <c r="CH80" s="105"/>
      <c r="CI80" s="105"/>
      <c r="CJ80" s="105"/>
      <c r="CK80" s="105"/>
      <c r="CL80" s="105"/>
      <c r="CM80" s="105">
        <v>9</v>
      </c>
      <c r="CN80" s="105"/>
      <c r="CO80" s="105"/>
      <c r="CP80" s="105"/>
      <c r="CQ80" s="105"/>
      <c r="CR80" s="105"/>
      <c r="CS80" s="105"/>
      <c r="CT80" s="105"/>
      <c r="CU80" s="105"/>
      <c r="CV80" s="105">
        <v>10</v>
      </c>
      <c r="CW80" s="105"/>
      <c r="CX80" s="105"/>
      <c r="CY80" s="105"/>
      <c r="CZ80" s="105"/>
      <c r="DA80" s="105"/>
      <c r="DB80" s="105"/>
      <c r="DC80" s="105"/>
      <c r="DD80" s="105"/>
      <c r="DE80" s="105"/>
      <c r="DF80" s="105"/>
      <c r="DG80" s="105"/>
      <c r="DH80" s="105"/>
      <c r="DI80" s="105"/>
      <c r="DJ80" s="105"/>
      <c r="DK80" s="105"/>
      <c r="DL80" s="105"/>
      <c r="DM80" s="105"/>
      <c r="DN80" s="105"/>
      <c r="DO80" s="105"/>
      <c r="DP80" s="105">
        <v>11</v>
      </c>
      <c r="DQ80" s="105"/>
      <c r="DR80" s="105"/>
      <c r="DS80" s="105"/>
      <c r="DT80" s="105"/>
      <c r="DU80" s="105"/>
      <c r="DV80" s="105"/>
      <c r="DW80" s="105"/>
      <c r="DX80" s="105"/>
      <c r="DY80" s="105"/>
      <c r="DZ80" s="105"/>
      <c r="EA80" s="105"/>
      <c r="EB80" s="105"/>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row>
    <row r="81" spans="2:132" ht="11.25" customHeight="1">
      <c r="B81" s="34"/>
      <c r="C81" s="38"/>
      <c r="D81" s="39"/>
      <c r="E81" s="39"/>
      <c r="F81" s="40"/>
      <c r="G81" s="128" t="s">
        <v>32</v>
      </c>
      <c r="H81" s="128"/>
      <c r="I81" s="128"/>
      <c r="J81" s="128"/>
      <c r="K81" s="128"/>
      <c r="L81" s="128"/>
      <c r="M81" s="128"/>
      <c r="N81" s="128"/>
      <c r="O81" s="128"/>
      <c r="P81" s="128"/>
      <c r="Q81" s="128"/>
      <c r="R81" s="128"/>
      <c r="S81" s="128"/>
      <c r="T81" s="128"/>
      <c r="U81" s="128"/>
      <c r="V81" s="41"/>
      <c r="W81" s="42"/>
      <c r="X81" s="42"/>
      <c r="Y81" s="42"/>
      <c r="Z81" s="42"/>
      <c r="AA81" s="42"/>
      <c r="AB81" s="43"/>
      <c r="AC81" s="41"/>
      <c r="AD81" s="42"/>
      <c r="AE81" s="42"/>
      <c r="AF81" s="42"/>
      <c r="AG81" s="42"/>
      <c r="AH81" s="42"/>
      <c r="AI81" s="42"/>
      <c r="AJ81" s="42"/>
      <c r="AK81" s="42"/>
      <c r="AL81" s="42"/>
      <c r="AM81" s="42"/>
      <c r="AN81" s="43"/>
      <c r="AO81" s="41"/>
      <c r="AP81" s="42"/>
      <c r="AQ81" s="42"/>
      <c r="AR81" s="42"/>
      <c r="AS81" s="42"/>
      <c r="AT81" s="42"/>
      <c r="AU81" s="42"/>
      <c r="AV81" s="42"/>
      <c r="AW81" s="42"/>
      <c r="AX81" s="42"/>
      <c r="AY81" s="42"/>
      <c r="AZ81" s="42"/>
      <c r="BA81" s="42"/>
      <c r="BB81" s="42"/>
      <c r="BC81" s="42"/>
      <c r="BD81" s="42"/>
      <c r="BE81" s="42"/>
      <c r="BF81" s="42"/>
      <c r="BG81" s="43"/>
      <c r="BH81" s="41"/>
      <c r="BI81" s="42"/>
      <c r="BJ81" s="42"/>
      <c r="BK81" s="42"/>
      <c r="BL81" s="42"/>
      <c r="BM81" s="42"/>
      <c r="BN81" s="42"/>
      <c r="BO81" s="42"/>
      <c r="BP81" s="42"/>
      <c r="BQ81" s="42"/>
      <c r="BR81" s="42"/>
      <c r="BS81" s="42"/>
      <c r="BT81" s="42"/>
      <c r="BU81" s="43"/>
      <c r="BV81" s="41"/>
      <c r="BW81" s="42"/>
      <c r="BX81" s="42"/>
      <c r="BY81" s="42"/>
      <c r="BZ81" s="42"/>
      <c r="CA81" s="42"/>
      <c r="CB81" s="42"/>
      <c r="CC81" s="42"/>
      <c r="CD81" s="42"/>
      <c r="CE81" s="42"/>
      <c r="CF81" s="42"/>
      <c r="CG81" s="42"/>
      <c r="CH81" s="42"/>
      <c r="CI81" s="42"/>
      <c r="CJ81" s="42"/>
      <c r="CK81" s="42"/>
      <c r="CL81" s="43"/>
      <c r="CM81" s="41"/>
      <c r="CN81" s="42"/>
      <c r="CO81" s="42"/>
      <c r="CP81" s="42"/>
      <c r="CQ81" s="42"/>
      <c r="CR81" s="42"/>
      <c r="CS81" s="42"/>
      <c r="CT81" s="42"/>
      <c r="CU81" s="43"/>
      <c r="CV81" s="41"/>
      <c r="CW81" s="42"/>
      <c r="CX81" s="42"/>
      <c r="CY81" s="42"/>
      <c r="CZ81" s="42"/>
      <c r="DA81" s="42"/>
      <c r="DB81" s="42"/>
      <c r="DC81" s="42"/>
      <c r="DD81" s="42"/>
      <c r="DE81" s="42"/>
      <c r="DF81" s="42"/>
      <c r="DG81" s="42"/>
      <c r="DH81" s="42"/>
      <c r="DI81" s="42"/>
      <c r="DJ81" s="42"/>
      <c r="DK81" s="42"/>
      <c r="DL81" s="42"/>
      <c r="DM81" s="42"/>
      <c r="DN81" s="42"/>
      <c r="DO81" s="43"/>
      <c r="DP81" s="41"/>
      <c r="DQ81" s="42"/>
      <c r="DR81" s="42"/>
      <c r="DS81" s="42"/>
      <c r="DT81" s="42"/>
      <c r="DU81" s="42"/>
      <c r="DV81" s="42"/>
      <c r="DW81" s="42"/>
      <c r="DX81" s="42"/>
      <c r="DY81" s="42"/>
      <c r="DZ81" s="42"/>
      <c r="EA81" s="42"/>
      <c r="EB81" s="43"/>
    </row>
    <row r="82" spans="1:180"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row>
    <row r="83" spans="1:180" ht="11.25" customHeight="1">
      <c r="A83" s="1"/>
      <c r="B83" s="186" t="s">
        <v>39</v>
      </c>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6"/>
      <c r="BR83" s="186"/>
      <c r="BS83" s="186"/>
      <c r="BT83" s="186"/>
      <c r="BU83" s="186"/>
      <c r="BV83" s="186"/>
      <c r="BW83" s="186"/>
      <c r="BX83" s="186"/>
      <c r="BY83" s="186"/>
      <c r="BZ83" s="186"/>
      <c r="CA83" s="186"/>
      <c r="CB83" s="186"/>
      <c r="CC83" s="186"/>
      <c r="CD83" s="186"/>
      <c r="CE83" s="186"/>
      <c r="CF83" s="186"/>
      <c r="CG83" s="186"/>
      <c r="CH83" s="186"/>
      <c r="CI83" s="186"/>
      <c r="CJ83" s="186"/>
      <c r="CK83" s="186"/>
      <c r="CL83" s="186"/>
      <c r="CM83" s="186"/>
      <c r="CN83" s="186"/>
      <c r="CO83" s="186"/>
      <c r="CP83" s="186"/>
      <c r="CQ83" s="186"/>
      <c r="CR83" s="186"/>
      <c r="CS83" s="186"/>
      <c r="CT83" s="186"/>
      <c r="CU83" s="186"/>
      <c r="CV83" s="186"/>
      <c r="CW83" s="186"/>
      <c r="CX83" s="186"/>
      <c r="CY83" s="186"/>
      <c r="CZ83" s="186"/>
      <c r="DA83" s="186"/>
      <c r="DB83" s="186"/>
      <c r="DC83" s="186"/>
      <c r="DD83" s="186"/>
      <c r="DE83" s="186"/>
      <c r="DF83" s="186"/>
      <c r="DG83" s="186"/>
      <c r="DH83" s="186"/>
      <c r="DI83" s="186"/>
      <c r="DJ83" s="186"/>
      <c r="DK83" s="186"/>
      <c r="DL83" s="186"/>
      <c r="DM83" s="186"/>
      <c r="DN83" s="186"/>
      <c r="DO83" s="186"/>
      <c r="DP83" s="186"/>
      <c r="DQ83" s="186"/>
      <c r="DR83" s="186"/>
      <c r="DS83" s="186"/>
      <c r="DT83" s="186"/>
      <c r="DU83" s="186"/>
      <c r="DV83" s="186"/>
      <c r="DW83" s="186"/>
      <c r="DX83" s="186"/>
      <c r="DY83" s="186"/>
      <c r="DZ83" s="186"/>
      <c r="EA83" s="186"/>
      <c r="EB83" s="186"/>
      <c r="EC83" s="186"/>
      <c r="ED83" s="186"/>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row>
    <row r="84" spans="1:180"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row>
    <row r="85" spans="1:180" ht="11.25" customHeight="1">
      <c r="A85" s="1"/>
      <c r="B85" s="186" t="s">
        <v>16</v>
      </c>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6"/>
      <c r="BW85" s="186"/>
      <c r="BX85" s="186"/>
      <c r="BY85" s="186"/>
      <c r="BZ85" s="186"/>
      <c r="CA85" s="186"/>
      <c r="CB85" s="186"/>
      <c r="CC85" s="186"/>
      <c r="CD85" s="186"/>
      <c r="CE85" s="186"/>
      <c r="CF85" s="186"/>
      <c r="CG85" s="186"/>
      <c r="CH85" s="186"/>
      <c r="CI85" s="186"/>
      <c r="CJ85" s="186"/>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row>
    <row r="86" spans="1:180" ht="11.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25" t="s">
        <v>19</v>
      </c>
      <c r="FR86" s="1"/>
      <c r="FS86" s="1"/>
      <c r="FT86" s="1"/>
      <c r="FU86" s="1"/>
      <c r="FV86" s="1"/>
      <c r="FW86" s="1"/>
      <c r="FX86" s="1"/>
    </row>
    <row r="87" spans="2:176" s="26" customFormat="1" ht="11.25" customHeight="1">
      <c r="B87" s="195" t="s">
        <v>116</v>
      </c>
      <c r="C87" s="195" t="s">
        <v>21</v>
      </c>
      <c r="D87" s="195"/>
      <c r="E87" s="195"/>
      <c r="F87" s="195"/>
      <c r="G87" s="195"/>
      <c r="H87" s="195"/>
      <c r="I87" s="195"/>
      <c r="J87" s="195"/>
      <c r="K87" s="195"/>
      <c r="L87" s="195"/>
      <c r="M87" s="195"/>
      <c r="N87" s="195"/>
      <c r="O87" s="195"/>
      <c r="P87" s="195"/>
      <c r="Q87" s="195"/>
      <c r="R87" s="195"/>
      <c r="S87" s="195"/>
      <c r="T87" s="195"/>
      <c r="U87" s="195"/>
      <c r="V87" s="212" t="s">
        <v>5</v>
      </c>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t="s">
        <v>6</v>
      </c>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212"/>
      <c r="DN87" s="212"/>
      <c r="DO87" s="212"/>
      <c r="DP87" s="212"/>
      <c r="DQ87" s="212"/>
      <c r="DR87" s="212"/>
      <c r="DS87" s="212"/>
      <c r="DT87" s="212"/>
      <c r="DU87" s="212"/>
      <c r="DV87" s="212"/>
      <c r="DW87" s="212"/>
      <c r="DX87" s="212"/>
      <c r="DY87" s="212" t="s">
        <v>7</v>
      </c>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12"/>
      <c r="EV87" s="212"/>
      <c r="EW87" s="212"/>
      <c r="EX87" s="212"/>
      <c r="EY87" s="212"/>
      <c r="EZ87" s="212"/>
      <c r="FA87" s="212"/>
      <c r="FB87" s="212"/>
      <c r="FC87" s="212"/>
      <c r="FD87" s="212"/>
      <c r="FE87" s="212"/>
      <c r="FF87" s="212"/>
      <c r="FG87" s="212"/>
      <c r="FH87" s="212"/>
      <c r="FI87" s="212"/>
      <c r="FJ87" s="212"/>
      <c r="FK87" s="212"/>
      <c r="FL87" s="212"/>
      <c r="FM87" s="212"/>
      <c r="FN87" s="212"/>
      <c r="FO87" s="212"/>
      <c r="FP87" s="212"/>
      <c r="FQ87" s="212"/>
      <c r="FR87" s="212"/>
      <c r="FS87" s="212"/>
      <c r="FT87" s="212"/>
    </row>
    <row r="88" spans="2:176" s="26" customFormat="1" ht="30.75" customHeight="1">
      <c r="B88" s="196"/>
      <c r="C88" s="224"/>
      <c r="D88" s="225"/>
      <c r="E88" s="225"/>
      <c r="F88" s="225"/>
      <c r="G88" s="225"/>
      <c r="H88" s="225"/>
      <c r="I88" s="225"/>
      <c r="J88" s="225"/>
      <c r="K88" s="225"/>
      <c r="L88" s="225"/>
      <c r="M88" s="225"/>
      <c r="N88" s="225"/>
      <c r="O88" s="225"/>
      <c r="P88" s="225"/>
      <c r="Q88" s="225"/>
      <c r="R88" s="225"/>
      <c r="S88" s="225"/>
      <c r="T88" s="225"/>
      <c r="U88" s="226"/>
      <c r="V88" s="141" t="s">
        <v>22</v>
      </c>
      <c r="W88" s="141"/>
      <c r="X88" s="141"/>
      <c r="Y88" s="141"/>
      <c r="Z88" s="141"/>
      <c r="AA88" s="141"/>
      <c r="AB88" s="141"/>
      <c r="AC88" s="141" t="s">
        <v>23</v>
      </c>
      <c r="AD88" s="141"/>
      <c r="AE88" s="141"/>
      <c r="AF88" s="141"/>
      <c r="AG88" s="141"/>
      <c r="AH88" s="141"/>
      <c r="AI88" s="141"/>
      <c r="AJ88" s="141"/>
      <c r="AK88" s="141"/>
      <c r="AL88" s="141"/>
      <c r="AM88" s="141"/>
      <c r="AN88" s="141"/>
      <c r="AO88" s="222" t="s">
        <v>24</v>
      </c>
      <c r="AP88" s="222"/>
      <c r="AQ88" s="222"/>
      <c r="AR88" s="222"/>
      <c r="AS88" s="222"/>
      <c r="AT88" s="222"/>
      <c r="AU88" s="222"/>
      <c r="AV88" s="222"/>
      <c r="AW88" s="222"/>
      <c r="AX88" s="222"/>
      <c r="AY88" s="222"/>
      <c r="AZ88" s="222"/>
      <c r="BA88" s="222"/>
      <c r="BB88" s="141" t="s">
        <v>40</v>
      </c>
      <c r="BC88" s="141"/>
      <c r="BD88" s="141"/>
      <c r="BE88" s="141"/>
      <c r="BF88" s="141"/>
      <c r="BG88" s="141"/>
      <c r="BH88" s="141"/>
      <c r="BI88" s="141"/>
      <c r="BJ88" s="141"/>
      <c r="BK88" s="141"/>
      <c r="BL88" s="141"/>
      <c r="BM88" s="141"/>
      <c r="BN88" s="141"/>
      <c r="BO88" s="141"/>
      <c r="BP88" s="141"/>
      <c r="BQ88" s="141"/>
      <c r="BR88" s="141" t="s">
        <v>22</v>
      </c>
      <c r="BS88" s="141"/>
      <c r="BT88" s="141"/>
      <c r="BU88" s="141"/>
      <c r="BV88" s="141"/>
      <c r="BW88" s="141"/>
      <c r="BX88" s="141"/>
      <c r="BY88" s="141"/>
      <c r="BZ88" s="141"/>
      <c r="CA88" s="141"/>
      <c r="CB88" s="141"/>
      <c r="CC88" s="141"/>
      <c r="CD88" s="141"/>
      <c r="CE88" s="141"/>
      <c r="CF88" s="141"/>
      <c r="CG88" s="141" t="s">
        <v>23</v>
      </c>
      <c r="CH88" s="141"/>
      <c r="CI88" s="141"/>
      <c r="CJ88" s="141"/>
      <c r="CK88" s="141"/>
      <c r="CL88" s="141"/>
      <c r="CM88" s="141"/>
      <c r="CN88" s="141"/>
      <c r="CO88" s="141"/>
      <c r="CP88" s="141"/>
      <c r="CQ88" s="141"/>
      <c r="CR88" s="141"/>
      <c r="CS88" s="141"/>
      <c r="CT88" s="141"/>
      <c r="CU88" s="222" t="s">
        <v>24</v>
      </c>
      <c r="CV88" s="222"/>
      <c r="CW88" s="222"/>
      <c r="CX88" s="222"/>
      <c r="CY88" s="222"/>
      <c r="CZ88" s="222"/>
      <c r="DA88" s="222"/>
      <c r="DB88" s="222"/>
      <c r="DC88" s="222"/>
      <c r="DD88" s="222"/>
      <c r="DE88" s="222"/>
      <c r="DF88" s="222"/>
      <c r="DG88" s="222"/>
      <c r="DH88" s="222"/>
      <c r="DI88" s="222"/>
      <c r="DJ88" s="141" t="s">
        <v>41</v>
      </c>
      <c r="DK88" s="141"/>
      <c r="DL88" s="141"/>
      <c r="DM88" s="141"/>
      <c r="DN88" s="141"/>
      <c r="DO88" s="141"/>
      <c r="DP88" s="141"/>
      <c r="DQ88" s="141"/>
      <c r="DR88" s="141"/>
      <c r="DS88" s="141"/>
      <c r="DT88" s="141"/>
      <c r="DU88" s="141"/>
      <c r="DV88" s="141"/>
      <c r="DW88" s="141"/>
      <c r="DX88" s="141"/>
      <c r="DY88" s="141" t="s">
        <v>22</v>
      </c>
      <c r="DZ88" s="141"/>
      <c r="EA88" s="141"/>
      <c r="EB88" s="141"/>
      <c r="EC88" s="141"/>
      <c r="ED88" s="141"/>
      <c r="EE88" s="141"/>
      <c r="EF88" s="141"/>
      <c r="EG88" s="141"/>
      <c r="EH88" s="141"/>
      <c r="EI88" s="141"/>
      <c r="EJ88" s="141"/>
      <c r="EK88" s="141" t="s">
        <v>23</v>
      </c>
      <c r="EL88" s="141"/>
      <c r="EM88" s="141"/>
      <c r="EN88" s="141"/>
      <c r="EO88" s="141"/>
      <c r="EP88" s="141"/>
      <c r="EQ88" s="141"/>
      <c r="ER88" s="141"/>
      <c r="ES88" s="141"/>
      <c r="ET88" s="141"/>
      <c r="EU88" s="141"/>
      <c r="EV88" s="141"/>
      <c r="EW88" s="141"/>
      <c r="EX88" s="222" t="s">
        <v>24</v>
      </c>
      <c r="EY88" s="222"/>
      <c r="EZ88" s="222"/>
      <c r="FA88" s="222"/>
      <c r="FB88" s="222"/>
      <c r="FC88" s="222"/>
      <c r="FD88" s="222"/>
      <c r="FE88" s="222"/>
      <c r="FF88" s="222"/>
      <c r="FG88" s="222"/>
      <c r="FH88" s="222"/>
      <c r="FI88" s="222"/>
      <c r="FJ88" s="141" t="s">
        <v>42</v>
      </c>
      <c r="FK88" s="141"/>
      <c r="FL88" s="141"/>
      <c r="FM88" s="141"/>
      <c r="FN88" s="141"/>
      <c r="FO88" s="141"/>
      <c r="FP88" s="141"/>
      <c r="FQ88" s="141"/>
      <c r="FR88" s="141"/>
      <c r="FS88" s="141"/>
      <c r="FT88" s="141"/>
    </row>
    <row r="89" spans="2:180" ht="11.25" customHeight="1">
      <c r="B89" s="27">
        <v>1</v>
      </c>
      <c r="C89" s="105">
        <v>2</v>
      </c>
      <c r="D89" s="105"/>
      <c r="E89" s="105"/>
      <c r="F89" s="105"/>
      <c r="G89" s="105"/>
      <c r="H89" s="105"/>
      <c r="I89" s="105"/>
      <c r="J89" s="105"/>
      <c r="K89" s="105"/>
      <c r="L89" s="105"/>
      <c r="M89" s="105"/>
      <c r="N89" s="105"/>
      <c r="O89" s="105"/>
      <c r="P89" s="105"/>
      <c r="Q89" s="105"/>
      <c r="R89" s="105"/>
      <c r="S89" s="105"/>
      <c r="T89" s="105"/>
      <c r="U89" s="105"/>
      <c r="V89" s="105">
        <v>3</v>
      </c>
      <c r="W89" s="105"/>
      <c r="X89" s="105"/>
      <c r="Y89" s="105"/>
      <c r="Z89" s="105"/>
      <c r="AA89" s="105"/>
      <c r="AB89" s="105"/>
      <c r="AC89" s="105">
        <v>4</v>
      </c>
      <c r="AD89" s="105"/>
      <c r="AE89" s="105"/>
      <c r="AF89" s="105"/>
      <c r="AG89" s="105"/>
      <c r="AH89" s="105"/>
      <c r="AI89" s="105"/>
      <c r="AJ89" s="105"/>
      <c r="AK89" s="105"/>
      <c r="AL89" s="105"/>
      <c r="AM89" s="105"/>
      <c r="AN89" s="105"/>
      <c r="AO89" s="105">
        <v>5</v>
      </c>
      <c r="AP89" s="105"/>
      <c r="AQ89" s="105"/>
      <c r="AR89" s="105"/>
      <c r="AS89" s="105"/>
      <c r="AT89" s="105"/>
      <c r="AU89" s="105"/>
      <c r="AV89" s="105"/>
      <c r="AW89" s="105"/>
      <c r="AX89" s="105"/>
      <c r="AY89" s="105"/>
      <c r="AZ89" s="105"/>
      <c r="BA89" s="105"/>
      <c r="BB89" s="105">
        <v>6</v>
      </c>
      <c r="BC89" s="105"/>
      <c r="BD89" s="105"/>
      <c r="BE89" s="105"/>
      <c r="BF89" s="105"/>
      <c r="BG89" s="105"/>
      <c r="BH89" s="105"/>
      <c r="BI89" s="105"/>
      <c r="BJ89" s="105"/>
      <c r="BK89" s="105"/>
      <c r="BL89" s="105"/>
      <c r="BM89" s="105"/>
      <c r="BN89" s="105"/>
      <c r="BO89" s="105"/>
      <c r="BP89" s="105"/>
      <c r="BQ89" s="105"/>
      <c r="BR89" s="105">
        <v>7</v>
      </c>
      <c r="BS89" s="105"/>
      <c r="BT89" s="105"/>
      <c r="BU89" s="105"/>
      <c r="BV89" s="105"/>
      <c r="BW89" s="105"/>
      <c r="BX89" s="105"/>
      <c r="BY89" s="105"/>
      <c r="BZ89" s="105"/>
      <c r="CA89" s="105"/>
      <c r="CB89" s="105"/>
      <c r="CC89" s="105"/>
      <c r="CD89" s="105"/>
      <c r="CE89" s="105"/>
      <c r="CF89" s="105"/>
      <c r="CG89" s="105">
        <v>8</v>
      </c>
      <c r="CH89" s="105"/>
      <c r="CI89" s="105"/>
      <c r="CJ89" s="105"/>
      <c r="CK89" s="105"/>
      <c r="CL89" s="105"/>
      <c r="CM89" s="105"/>
      <c r="CN89" s="105"/>
      <c r="CO89" s="105"/>
      <c r="CP89" s="105"/>
      <c r="CQ89" s="105"/>
      <c r="CR89" s="105"/>
      <c r="CS89" s="105"/>
      <c r="CT89" s="105"/>
      <c r="CU89" s="105">
        <v>9</v>
      </c>
      <c r="CV89" s="105"/>
      <c r="CW89" s="105"/>
      <c r="CX89" s="105"/>
      <c r="CY89" s="105"/>
      <c r="CZ89" s="105"/>
      <c r="DA89" s="105"/>
      <c r="DB89" s="105"/>
      <c r="DC89" s="105"/>
      <c r="DD89" s="105"/>
      <c r="DE89" s="105"/>
      <c r="DF89" s="105"/>
      <c r="DG89" s="105"/>
      <c r="DH89" s="105"/>
      <c r="DI89" s="105"/>
      <c r="DJ89" s="105">
        <v>10</v>
      </c>
      <c r="DK89" s="105"/>
      <c r="DL89" s="105"/>
      <c r="DM89" s="105"/>
      <c r="DN89" s="105"/>
      <c r="DO89" s="105"/>
      <c r="DP89" s="105"/>
      <c r="DQ89" s="105"/>
      <c r="DR89" s="105"/>
      <c r="DS89" s="105"/>
      <c r="DT89" s="105"/>
      <c r="DU89" s="105"/>
      <c r="DV89" s="105"/>
      <c r="DW89" s="105"/>
      <c r="DX89" s="105"/>
      <c r="DY89" s="105">
        <v>11</v>
      </c>
      <c r="DZ89" s="105"/>
      <c r="EA89" s="105"/>
      <c r="EB89" s="105"/>
      <c r="EC89" s="105"/>
      <c r="ED89" s="105"/>
      <c r="EE89" s="105"/>
      <c r="EF89" s="105"/>
      <c r="EG89" s="105"/>
      <c r="EH89" s="105"/>
      <c r="EI89" s="105"/>
      <c r="EJ89" s="105"/>
      <c r="EK89" s="105">
        <v>12</v>
      </c>
      <c r="EL89" s="105"/>
      <c r="EM89" s="105"/>
      <c r="EN89" s="105"/>
      <c r="EO89" s="105"/>
      <c r="EP89" s="105"/>
      <c r="EQ89" s="105"/>
      <c r="ER89" s="105"/>
      <c r="ES89" s="105"/>
      <c r="ET89" s="105"/>
      <c r="EU89" s="105"/>
      <c r="EV89" s="105"/>
      <c r="EW89" s="105"/>
      <c r="EX89" s="105">
        <v>13</v>
      </c>
      <c r="EY89" s="105"/>
      <c r="EZ89" s="105"/>
      <c r="FA89" s="105"/>
      <c r="FB89" s="105"/>
      <c r="FC89" s="105"/>
      <c r="FD89" s="105"/>
      <c r="FE89" s="105"/>
      <c r="FF89" s="105"/>
      <c r="FG89" s="105"/>
      <c r="FH89" s="105"/>
      <c r="FI89" s="105"/>
      <c r="FJ89" s="105">
        <v>14</v>
      </c>
      <c r="FK89" s="105"/>
      <c r="FL89" s="105"/>
      <c r="FM89" s="105"/>
      <c r="FN89" s="105"/>
      <c r="FO89" s="105"/>
      <c r="FP89" s="105"/>
      <c r="FQ89" s="105"/>
      <c r="FR89" s="105"/>
      <c r="FS89" s="105"/>
      <c r="FT89" s="105"/>
      <c r="FU89" s="1"/>
      <c r="FV89" s="1"/>
      <c r="FW89" s="1"/>
      <c r="FX89" s="1"/>
    </row>
    <row r="90" spans="2:176" s="49" customFormat="1" ht="41.25" customHeight="1">
      <c r="B90" s="50" t="s">
        <v>8</v>
      </c>
      <c r="C90" s="223" t="s">
        <v>156</v>
      </c>
      <c r="D90" s="223"/>
      <c r="E90" s="223"/>
      <c r="F90" s="223"/>
      <c r="G90" s="223"/>
      <c r="H90" s="223"/>
      <c r="I90" s="223"/>
      <c r="J90" s="223"/>
      <c r="K90" s="223"/>
      <c r="L90" s="223"/>
      <c r="M90" s="223"/>
      <c r="N90" s="223"/>
      <c r="O90" s="223"/>
      <c r="P90" s="223"/>
      <c r="Q90" s="223"/>
      <c r="R90" s="223"/>
      <c r="S90" s="223"/>
      <c r="T90" s="223"/>
      <c r="U90" s="223"/>
      <c r="V90" s="220">
        <f>V91+V92+V93+V94</f>
        <v>62685.059</v>
      </c>
      <c r="W90" s="220"/>
      <c r="X90" s="220"/>
      <c r="Y90" s="220"/>
      <c r="Z90" s="220"/>
      <c r="AA90" s="220"/>
      <c r="AB90" s="220"/>
      <c r="AC90" s="51"/>
      <c r="AD90" s="52"/>
      <c r="AE90" s="52"/>
      <c r="AF90" s="52"/>
      <c r="AG90" s="52"/>
      <c r="AH90" s="52"/>
      <c r="AI90" s="52"/>
      <c r="AJ90" s="52"/>
      <c r="AK90" s="52"/>
      <c r="AL90" s="52"/>
      <c r="AM90" s="52"/>
      <c r="AN90" s="53"/>
      <c r="AO90" s="51"/>
      <c r="AP90" s="52"/>
      <c r="AQ90" s="52"/>
      <c r="AR90" s="52"/>
      <c r="AS90" s="52"/>
      <c r="AT90" s="52"/>
      <c r="AU90" s="52"/>
      <c r="AV90" s="52"/>
      <c r="AW90" s="52"/>
      <c r="AX90" s="52"/>
      <c r="AY90" s="52"/>
      <c r="AZ90" s="52"/>
      <c r="BA90" s="53"/>
      <c r="BB90" s="220">
        <f aca="true" t="shared" si="0" ref="BB90:BB97">V90</f>
        <v>62685.059</v>
      </c>
      <c r="BC90" s="220"/>
      <c r="BD90" s="220"/>
      <c r="BE90" s="220"/>
      <c r="BF90" s="220"/>
      <c r="BG90" s="220"/>
      <c r="BH90" s="220"/>
      <c r="BI90" s="220"/>
      <c r="BJ90" s="220"/>
      <c r="BK90" s="220"/>
      <c r="BL90" s="220"/>
      <c r="BM90" s="220"/>
      <c r="BN90" s="220"/>
      <c r="BO90" s="220"/>
      <c r="BP90" s="220"/>
      <c r="BQ90" s="220"/>
      <c r="BR90" s="220">
        <f>BR91+BR92+BR93+BR94</f>
        <v>90200</v>
      </c>
      <c r="BS90" s="220"/>
      <c r="BT90" s="220"/>
      <c r="BU90" s="220"/>
      <c r="BV90" s="220"/>
      <c r="BW90" s="220"/>
      <c r="BX90" s="220"/>
      <c r="BY90" s="220"/>
      <c r="BZ90" s="220"/>
      <c r="CA90" s="220"/>
      <c r="CB90" s="220"/>
      <c r="CC90" s="220"/>
      <c r="CD90" s="220"/>
      <c r="CE90" s="220"/>
      <c r="CF90" s="220"/>
      <c r="CG90" s="51"/>
      <c r="CH90" s="52"/>
      <c r="CI90" s="52"/>
      <c r="CJ90" s="52"/>
      <c r="CK90" s="52"/>
      <c r="CL90" s="52"/>
      <c r="CM90" s="52"/>
      <c r="CN90" s="52"/>
      <c r="CO90" s="52"/>
      <c r="CP90" s="52"/>
      <c r="CQ90" s="52"/>
      <c r="CR90" s="52"/>
      <c r="CS90" s="52"/>
      <c r="CT90" s="53"/>
      <c r="CU90" s="51"/>
      <c r="CV90" s="52"/>
      <c r="CW90" s="52"/>
      <c r="CX90" s="52"/>
      <c r="CY90" s="52"/>
      <c r="CZ90" s="52"/>
      <c r="DA90" s="52"/>
      <c r="DB90" s="52"/>
      <c r="DC90" s="52"/>
      <c r="DD90" s="52"/>
      <c r="DE90" s="52"/>
      <c r="DF90" s="52"/>
      <c r="DG90" s="52"/>
      <c r="DH90" s="52"/>
      <c r="DI90" s="53"/>
      <c r="DJ90" s="220">
        <f>DJ91+DJ92+DJ93+DJ94</f>
        <v>90200</v>
      </c>
      <c r="DK90" s="220"/>
      <c r="DL90" s="220"/>
      <c r="DM90" s="220"/>
      <c r="DN90" s="220"/>
      <c r="DO90" s="220"/>
      <c r="DP90" s="220"/>
      <c r="DQ90" s="220"/>
      <c r="DR90" s="220"/>
      <c r="DS90" s="220"/>
      <c r="DT90" s="220"/>
      <c r="DU90" s="220"/>
      <c r="DV90" s="220"/>
      <c r="DW90" s="220"/>
      <c r="DX90" s="220"/>
      <c r="DY90" s="220">
        <f>DY91+DY92+DY93+DY94</f>
        <v>82484.8</v>
      </c>
      <c r="DZ90" s="220"/>
      <c r="EA90" s="220"/>
      <c r="EB90" s="220"/>
      <c r="EC90" s="220"/>
      <c r="ED90" s="220"/>
      <c r="EE90" s="220"/>
      <c r="EF90" s="220"/>
      <c r="EG90" s="220"/>
      <c r="EH90" s="220"/>
      <c r="EI90" s="220"/>
      <c r="EJ90" s="220"/>
      <c r="EK90" s="51"/>
      <c r="EL90" s="52"/>
      <c r="EM90" s="52"/>
      <c r="EN90" s="52"/>
      <c r="EO90" s="52"/>
      <c r="EP90" s="52"/>
      <c r="EQ90" s="52"/>
      <c r="ER90" s="52"/>
      <c r="ES90" s="52"/>
      <c r="ET90" s="52"/>
      <c r="EU90" s="52"/>
      <c r="EV90" s="52"/>
      <c r="EW90" s="53"/>
      <c r="EX90" s="51"/>
      <c r="EY90" s="52"/>
      <c r="EZ90" s="52"/>
      <c r="FA90" s="52"/>
      <c r="FB90" s="52"/>
      <c r="FC90" s="52"/>
      <c r="FD90" s="52"/>
      <c r="FE90" s="52"/>
      <c r="FF90" s="52"/>
      <c r="FG90" s="52"/>
      <c r="FH90" s="52"/>
      <c r="FI90" s="53"/>
      <c r="FJ90" s="220">
        <f aca="true" t="shared" si="1" ref="FJ90:FJ97">DY90</f>
        <v>82484.8</v>
      </c>
      <c r="FK90" s="220"/>
      <c r="FL90" s="220"/>
      <c r="FM90" s="220"/>
      <c r="FN90" s="220"/>
      <c r="FO90" s="220"/>
      <c r="FP90" s="220"/>
      <c r="FQ90" s="220"/>
      <c r="FR90" s="220"/>
      <c r="FS90" s="220"/>
      <c r="FT90" s="220"/>
    </row>
    <row r="91" spans="2:176" s="44" customFormat="1" ht="144.75" customHeight="1">
      <c r="B91" s="54">
        <v>1</v>
      </c>
      <c r="C91" s="148" t="s">
        <v>158</v>
      </c>
      <c r="D91" s="149"/>
      <c r="E91" s="149"/>
      <c r="F91" s="149"/>
      <c r="G91" s="149"/>
      <c r="H91" s="149"/>
      <c r="I91" s="149"/>
      <c r="J91" s="149"/>
      <c r="K91" s="149"/>
      <c r="L91" s="149"/>
      <c r="M91" s="149"/>
      <c r="N91" s="149"/>
      <c r="O91" s="149"/>
      <c r="P91" s="149"/>
      <c r="Q91" s="149"/>
      <c r="R91" s="149"/>
      <c r="S91" s="149"/>
      <c r="T91" s="149"/>
      <c r="U91" s="149"/>
      <c r="V91" s="159">
        <v>45190.469</v>
      </c>
      <c r="W91" s="159"/>
      <c r="X91" s="159"/>
      <c r="Y91" s="159"/>
      <c r="Z91" s="159"/>
      <c r="AA91" s="159"/>
      <c r="AB91" s="159"/>
      <c r="AC91" s="55"/>
      <c r="AD91" s="56"/>
      <c r="AE91" s="56"/>
      <c r="AF91" s="56"/>
      <c r="AG91" s="56"/>
      <c r="AH91" s="56"/>
      <c r="AI91" s="56"/>
      <c r="AJ91" s="56"/>
      <c r="AK91" s="56"/>
      <c r="AL91" s="56"/>
      <c r="AM91" s="56"/>
      <c r="AN91" s="57"/>
      <c r="AO91" s="55"/>
      <c r="AP91" s="56"/>
      <c r="AQ91" s="56"/>
      <c r="AR91" s="56"/>
      <c r="AS91" s="56"/>
      <c r="AT91" s="56"/>
      <c r="AU91" s="56"/>
      <c r="AV91" s="56"/>
      <c r="AW91" s="56"/>
      <c r="AX91" s="56"/>
      <c r="AY91" s="56"/>
      <c r="AZ91" s="56"/>
      <c r="BA91" s="57"/>
      <c r="BB91" s="159">
        <f t="shared" si="0"/>
        <v>45190.469</v>
      </c>
      <c r="BC91" s="159"/>
      <c r="BD91" s="159"/>
      <c r="BE91" s="159"/>
      <c r="BF91" s="159"/>
      <c r="BG91" s="159"/>
      <c r="BH91" s="159"/>
      <c r="BI91" s="159"/>
      <c r="BJ91" s="159"/>
      <c r="BK91" s="159"/>
      <c r="BL91" s="159"/>
      <c r="BM91" s="159"/>
      <c r="BN91" s="159"/>
      <c r="BO91" s="159"/>
      <c r="BP91" s="159"/>
      <c r="BQ91" s="159"/>
      <c r="BR91" s="159">
        <v>62000</v>
      </c>
      <c r="BS91" s="159"/>
      <c r="BT91" s="159"/>
      <c r="BU91" s="159"/>
      <c r="BV91" s="159"/>
      <c r="BW91" s="159"/>
      <c r="BX91" s="159"/>
      <c r="BY91" s="159"/>
      <c r="BZ91" s="159"/>
      <c r="CA91" s="159"/>
      <c r="CB91" s="159"/>
      <c r="CC91" s="159"/>
      <c r="CD91" s="159"/>
      <c r="CE91" s="159"/>
      <c r="CF91" s="159"/>
      <c r="CG91" s="55"/>
      <c r="CH91" s="56"/>
      <c r="CI91" s="56"/>
      <c r="CJ91" s="56"/>
      <c r="CK91" s="56"/>
      <c r="CL91" s="56"/>
      <c r="CM91" s="56"/>
      <c r="CN91" s="56"/>
      <c r="CO91" s="56"/>
      <c r="CP91" s="56"/>
      <c r="CQ91" s="56"/>
      <c r="CR91" s="56"/>
      <c r="CS91" s="56"/>
      <c r="CT91" s="57"/>
      <c r="CU91" s="55"/>
      <c r="CV91" s="56"/>
      <c r="CW91" s="56"/>
      <c r="CX91" s="56"/>
      <c r="CY91" s="56"/>
      <c r="CZ91" s="56"/>
      <c r="DA91" s="56"/>
      <c r="DB91" s="56"/>
      <c r="DC91" s="56"/>
      <c r="DD91" s="56"/>
      <c r="DE91" s="56"/>
      <c r="DF91" s="56"/>
      <c r="DG91" s="56"/>
      <c r="DH91" s="56"/>
      <c r="DI91" s="57"/>
      <c r="DJ91" s="159">
        <f>BR91</f>
        <v>62000</v>
      </c>
      <c r="DK91" s="159"/>
      <c r="DL91" s="159"/>
      <c r="DM91" s="159"/>
      <c r="DN91" s="159"/>
      <c r="DO91" s="159"/>
      <c r="DP91" s="159"/>
      <c r="DQ91" s="159"/>
      <c r="DR91" s="159"/>
      <c r="DS91" s="159"/>
      <c r="DT91" s="159"/>
      <c r="DU91" s="159"/>
      <c r="DV91" s="159"/>
      <c r="DW91" s="159"/>
      <c r="DX91" s="159"/>
      <c r="DY91" s="159">
        <v>58745.914</v>
      </c>
      <c r="DZ91" s="159"/>
      <c r="EA91" s="159"/>
      <c r="EB91" s="159"/>
      <c r="EC91" s="159"/>
      <c r="ED91" s="159"/>
      <c r="EE91" s="159"/>
      <c r="EF91" s="159"/>
      <c r="EG91" s="159"/>
      <c r="EH91" s="159"/>
      <c r="EI91" s="159"/>
      <c r="EJ91" s="159"/>
      <c r="EK91" s="55"/>
      <c r="EL91" s="56"/>
      <c r="EM91" s="56"/>
      <c r="EN91" s="56"/>
      <c r="EO91" s="56"/>
      <c r="EP91" s="56"/>
      <c r="EQ91" s="56"/>
      <c r="ER91" s="56"/>
      <c r="ES91" s="56"/>
      <c r="ET91" s="56"/>
      <c r="EU91" s="56"/>
      <c r="EV91" s="56"/>
      <c r="EW91" s="57"/>
      <c r="EX91" s="55"/>
      <c r="EY91" s="56"/>
      <c r="EZ91" s="56"/>
      <c r="FA91" s="56"/>
      <c r="FB91" s="56"/>
      <c r="FC91" s="56"/>
      <c r="FD91" s="56"/>
      <c r="FE91" s="56"/>
      <c r="FF91" s="56"/>
      <c r="FG91" s="56"/>
      <c r="FH91" s="56"/>
      <c r="FI91" s="57"/>
      <c r="FJ91" s="159">
        <f t="shared" si="1"/>
        <v>58745.914</v>
      </c>
      <c r="FK91" s="159"/>
      <c r="FL91" s="159"/>
      <c r="FM91" s="159"/>
      <c r="FN91" s="159"/>
      <c r="FO91" s="159"/>
      <c r="FP91" s="159"/>
      <c r="FQ91" s="159"/>
      <c r="FR91" s="159"/>
      <c r="FS91" s="159"/>
      <c r="FT91" s="159"/>
    </row>
    <row r="92" spans="2:176" s="44" customFormat="1" ht="229.5" customHeight="1">
      <c r="B92" s="54">
        <v>2</v>
      </c>
      <c r="C92" s="148" t="s">
        <v>159</v>
      </c>
      <c r="D92" s="149"/>
      <c r="E92" s="149"/>
      <c r="F92" s="149"/>
      <c r="G92" s="149"/>
      <c r="H92" s="149"/>
      <c r="I92" s="149"/>
      <c r="J92" s="149"/>
      <c r="K92" s="149"/>
      <c r="L92" s="149"/>
      <c r="M92" s="149"/>
      <c r="N92" s="149"/>
      <c r="O92" s="149"/>
      <c r="P92" s="149"/>
      <c r="Q92" s="149"/>
      <c r="R92" s="149"/>
      <c r="S92" s="149"/>
      <c r="T92" s="149"/>
      <c r="U92" s="149"/>
      <c r="V92" s="159">
        <v>11695.47</v>
      </c>
      <c r="W92" s="159"/>
      <c r="X92" s="159"/>
      <c r="Y92" s="159"/>
      <c r="Z92" s="159"/>
      <c r="AA92" s="159"/>
      <c r="AB92" s="159"/>
      <c r="AC92" s="55"/>
      <c r="AD92" s="56"/>
      <c r="AE92" s="56"/>
      <c r="AF92" s="56"/>
      <c r="AG92" s="56"/>
      <c r="AH92" s="56"/>
      <c r="AI92" s="56"/>
      <c r="AJ92" s="56"/>
      <c r="AK92" s="56"/>
      <c r="AL92" s="56"/>
      <c r="AM92" s="56"/>
      <c r="AN92" s="57"/>
      <c r="AO92" s="55"/>
      <c r="AP92" s="56"/>
      <c r="AQ92" s="56"/>
      <c r="AR92" s="56"/>
      <c r="AS92" s="56"/>
      <c r="AT92" s="56"/>
      <c r="AU92" s="56"/>
      <c r="AV92" s="56"/>
      <c r="AW92" s="56"/>
      <c r="AX92" s="56"/>
      <c r="AY92" s="56"/>
      <c r="AZ92" s="56"/>
      <c r="BA92" s="57"/>
      <c r="BB92" s="159">
        <f t="shared" si="0"/>
        <v>11695.47</v>
      </c>
      <c r="BC92" s="159"/>
      <c r="BD92" s="159"/>
      <c r="BE92" s="159"/>
      <c r="BF92" s="159"/>
      <c r="BG92" s="159"/>
      <c r="BH92" s="159"/>
      <c r="BI92" s="159"/>
      <c r="BJ92" s="159"/>
      <c r="BK92" s="159"/>
      <c r="BL92" s="159"/>
      <c r="BM92" s="159"/>
      <c r="BN92" s="159"/>
      <c r="BO92" s="159"/>
      <c r="BP92" s="159"/>
      <c r="BQ92" s="159"/>
      <c r="BR92" s="159">
        <v>17600</v>
      </c>
      <c r="BS92" s="159"/>
      <c r="BT92" s="159"/>
      <c r="BU92" s="159"/>
      <c r="BV92" s="159"/>
      <c r="BW92" s="159"/>
      <c r="BX92" s="159"/>
      <c r="BY92" s="159"/>
      <c r="BZ92" s="159"/>
      <c r="CA92" s="159"/>
      <c r="CB92" s="159"/>
      <c r="CC92" s="159"/>
      <c r="CD92" s="159"/>
      <c r="CE92" s="159"/>
      <c r="CF92" s="159"/>
      <c r="CG92" s="55"/>
      <c r="CH92" s="56"/>
      <c r="CI92" s="56"/>
      <c r="CJ92" s="56"/>
      <c r="CK92" s="56"/>
      <c r="CL92" s="56"/>
      <c r="CM92" s="56"/>
      <c r="CN92" s="56"/>
      <c r="CO92" s="56"/>
      <c r="CP92" s="56"/>
      <c r="CQ92" s="56"/>
      <c r="CR92" s="56"/>
      <c r="CS92" s="56"/>
      <c r="CT92" s="57"/>
      <c r="CU92" s="55"/>
      <c r="CV92" s="56"/>
      <c r="CW92" s="56"/>
      <c r="CX92" s="56"/>
      <c r="CY92" s="56"/>
      <c r="CZ92" s="56"/>
      <c r="DA92" s="56"/>
      <c r="DB92" s="56"/>
      <c r="DC92" s="56"/>
      <c r="DD92" s="56"/>
      <c r="DE92" s="56"/>
      <c r="DF92" s="56"/>
      <c r="DG92" s="56"/>
      <c r="DH92" s="56"/>
      <c r="DI92" s="57"/>
      <c r="DJ92" s="159">
        <f>BR92</f>
        <v>17600</v>
      </c>
      <c r="DK92" s="159"/>
      <c r="DL92" s="159"/>
      <c r="DM92" s="159"/>
      <c r="DN92" s="159"/>
      <c r="DO92" s="159"/>
      <c r="DP92" s="159"/>
      <c r="DQ92" s="159"/>
      <c r="DR92" s="159"/>
      <c r="DS92" s="159"/>
      <c r="DT92" s="159"/>
      <c r="DU92" s="159"/>
      <c r="DV92" s="159"/>
      <c r="DW92" s="159"/>
      <c r="DX92" s="159"/>
      <c r="DY92" s="159">
        <v>17419.567</v>
      </c>
      <c r="DZ92" s="159"/>
      <c r="EA92" s="159"/>
      <c r="EB92" s="159"/>
      <c r="EC92" s="159"/>
      <c r="ED92" s="159"/>
      <c r="EE92" s="159"/>
      <c r="EF92" s="159"/>
      <c r="EG92" s="159"/>
      <c r="EH92" s="159"/>
      <c r="EI92" s="159"/>
      <c r="EJ92" s="159"/>
      <c r="EK92" s="55"/>
      <c r="EL92" s="56"/>
      <c r="EM92" s="56"/>
      <c r="EN92" s="56"/>
      <c r="EO92" s="56"/>
      <c r="EP92" s="56"/>
      <c r="EQ92" s="56"/>
      <c r="ER92" s="56"/>
      <c r="ES92" s="56"/>
      <c r="ET92" s="56"/>
      <c r="EU92" s="56"/>
      <c r="EV92" s="56"/>
      <c r="EW92" s="57"/>
      <c r="EX92" s="55"/>
      <c r="EY92" s="56"/>
      <c r="EZ92" s="56"/>
      <c r="FA92" s="56"/>
      <c r="FB92" s="56"/>
      <c r="FC92" s="56"/>
      <c r="FD92" s="56"/>
      <c r="FE92" s="56"/>
      <c r="FF92" s="56"/>
      <c r="FG92" s="56"/>
      <c r="FH92" s="56"/>
      <c r="FI92" s="57"/>
      <c r="FJ92" s="159">
        <f t="shared" si="1"/>
        <v>17419.567</v>
      </c>
      <c r="FK92" s="159"/>
      <c r="FL92" s="159"/>
      <c r="FM92" s="159"/>
      <c r="FN92" s="159"/>
      <c r="FO92" s="159"/>
      <c r="FP92" s="159"/>
      <c r="FQ92" s="159"/>
      <c r="FR92" s="159"/>
      <c r="FS92" s="159"/>
      <c r="FT92" s="159"/>
    </row>
    <row r="93" spans="2:176" s="44" customFormat="1" ht="60" customHeight="1">
      <c r="B93" s="54">
        <v>3</v>
      </c>
      <c r="C93" s="148" t="s">
        <v>160</v>
      </c>
      <c r="D93" s="149"/>
      <c r="E93" s="149"/>
      <c r="F93" s="149"/>
      <c r="G93" s="149"/>
      <c r="H93" s="149"/>
      <c r="I93" s="149"/>
      <c r="J93" s="149"/>
      <c r="K93" s="149"/>
      <c r="L93" s="149"/>
      <c r="M93" s="149"/>
      <c r="N93" s="149"/>
      <c r="O93" s="149"/>
      <c r="P93" s="149"/>
      <c r="Q93" s="149"/>
      <c r="R93" s="149"/>
      <c r="S93" s="149"/>
      <c r="T93" s="149"/>
      <c r="U93" s="149"/>
      <c r="V93" s="159">
        <v>2724.593</v>
      </c>
      <c r="W93" s="159"/>
      <c r="X93" s="159"/>
      <c r="Y93" s="159"/>
      <c r="Z93" s="159"/>
      <c r="AA93" s="159"/>
      <c r="AB93" s="159"/>
      <c r="AC93" s="55"/>
      <c r="AD93" s="56"/>
      <c r="AE93" s="56"/>
      <c r="AF93" s="56"/>
      <c r="AG93" s="56"/>
      <c r="AH93" s="56"/>
      <c r="AI93" s="56"/>
      <c r="AJ93" s="56"/>
      <c r="AK93" s="56"/>
      <c r="AL93" s="56"/>
      <c r="AM93" s="56"/>
      <c r="AN93" s="57"/>
      <c r="AO93" s="55"/>
      <c r="AP93" s="56"/>
      <c r="AQ93" s="56"/>
      <c r="AR93" s="56"/>
      <c r="AS93" s="56"/>
      <c r="AT93" s="56"/>
      <c r="AU93" s="56"/>
      <c r="AV93" s="56"/>
      <c r="AW93" s="56"/>
      <c r="AX93" s="56"/>
      <c r="AY93" s="56"/>
      <c r="AZ93" s="56"/>
      <c r="BA93" s="57"/>
      <c r="BB93" s="159">
        <f t="shared" si="0"/>
        <v>2724.593</v>
      </c>
      <c r="BC93" s="159"/>
      <c r="BD93" s="159"/>
      <c r="BE93" s="159"/>
      <c r="BF93" s="159"/>
      <c r="BG93" s="159"/>
      <c r="BH93" s="159"/>
      <c r="BI93" s="159"/>
      <c r="BJ93" s="159"/>
      <c r="BK93" s="159"/>
      <c r="BL93" s="159"/>
      <c r="BM93" s="159"/>
      <c r="BN93" s="159"/>
      <c r="BO93" s="159"/>
      <c r="BP93" s="159"/>
      <c r="BQ93" s="159"/>
      <c r="BR93" s="159">
        <v>5100</v>
      </c>
      <c r="BS93" s="159"/>
      <c r="BT93" s="159"/>
      <c r="BU93" s="159"/>
      <c r="BV93" s="159"/>
      <c r="BW93" s="159"/>
      <c r="BX93" s="159"/>
      <c r="BY93" s="159"/>
      <c r="BZ93" s="159"/>
      <c r="CA93" s="159"/>
      <c r="CB93" s="159"/>
      <c r="CC93" s="159"/>
      <c r="CD93" s="159"/>
      <c r="CE93" s="159"/>
      <c r="CF93" s="159"/>
      <c r="CG93" s="55"/>
      <c r="CH93" s="56"/>
      <c r="CI93" s="56"/>
      <c r="CJ93" s="56"/>
      <c r="CK93" s="56"/>
      <c r="CL93" s="56"/>
      <c r="CM93" s="56"/>
      <c r="CN93" s="56"/>
      <c r="CO93" s="56"/>
      <c r="CP93" s="56"/>
      <c r="CQ93" s="56"/>
      <c r="CR93" s="56"/>
      <c r="CS93" s="56"/>
      <c r="CT93" s="57"/>
      <c r="CU93" s="55"/>
      <c r="CV93" s="56"/>
      <c r="CW93" s="56"/>
      <c r="CX93" s="56"/>
      <c r="CY93" s="56"/>
      <c r="CZ93" s="56"/>
      <c r="DA93" s="56"/>
      <c r="DB93" s="56"/>
      <c r="DC93" s="56"/>
      <c r="DD93" s="56"/>
      <c r="DE93" s="56"/>
      <c r="DF93" s="56"/>
      <c r="DG93" s="56"/>
      <c r="DH93" s="56"/>
      <c r="DI93" s="57"/>
      <c r="DJ93" s="159">
        <f>BR93</f>
        <v>5100</v>
      </c>
      <c r="DK93" s="159"/>
      <c r="DL93" s="159"/>
      <c r="DM93" s="159"/>
      <c r="DN93" s="159"/>
      <c r="DO93" s="159"/>
      <c r="DP93" s="159"/>
      <c r="DQ93" s="159"/>
      <c r="DR93" s="159"/>
      <c r="DS93" s="159"/>
      <c r="DT93" s="159"/>
      <c r="DU93" s="159"/>
      <c r="DV93" s="159"/>
      <c r="DW93" s="159"/>
      <c r="DX93" s="159"/>
      <c r="DY93" s="159">
        <v>3819.319</v>
      </c>
      <c r="DZ93" s="159"/>
      <c r="EA93" s="159"/>
      <c r="EB93" s="159"/>
      <c r="EC93" s="159"/>
      <c r="ED93" s="159"/>
      <c r="EE93" s="159"/>
      <c r="EF93" s="159"/>
      <c r="EG93" s="159"/>
      <c r="EH93" s="159"/>
      <c r="EI93" s="159"/>
      <c r="EJ93" s="159"/>
      <c r="EK93" s="55"/>
      <c r="EL93" s="56"/>
      <c r="EM93" s="56"/>
      <c r="EN93" s="56"/>
      <c r="EO93" s="56"/>
      <c r="EP93" s="56"/>
      <c r="EQ93" s="56"/>
      <c r="ER93" s="56"/>
      <c r="ES93" s="56"/>
      <c r="ET93" s="56"/>
      <c r="EU93" s="56"/>
      <c r="EV93" s="56"/>
      <c r="EW93" s="57"/>
      <c r="EX93" s="55"/>
      <c r="EY93" s="56"/>
      <c r="EZ93" s="56"/>
      <c r="FA93" s="56"/>
      <c r="FB93" s="56"/>
      <c r="FC93" s="56"/>
      <c r="FD93" s="56"/>
      <c r="FE93" s="56"/>
      <c r="FF93" s="56"/>
      <c r="FG93" s="56"/>
      <c r="FH93" s="56"/>
      <c r="FI93" s="57"/>
      <c r="FJ93" s="159">
        <f t="shared" si="1"/>
        <v>3819.319</v>
      </c>
      <c r="FK93" s="159"/>
      <c r="FL93" s="159"/>
      <c r="FM93" s="159"/>
      <c r="FN93" s="159"/>
      <c r="FO93" s="159"/>
      <c r="FP93" s="159"/>
      <c r="FQ93" s="159"/>
      <c r="FR93" s="159"/>
      <c r="FS93" s="159"/>
      <c r="FT93" s="159"/>
    </row>
    <row r="94" spans="2:176" s="44" customFormat="1" ht="33" customHeight="1">
      <c r="B94" s="54">
        <v>4</v>
      </c>
      <c r="C94" s="148" t="s">
        <v>161</v>
      </c>
      <c r="D94" s="149"/>
      <c r="E94" s="149"/>
      <c r="F94" s="149"/>
      <c r="G94" s="149"/>
      <c r="H94" s="149"/>
      <c r="I94" s="149"/>
      <c r="J94" s="149"/>
      <c r="K94" s="149"/>
      <c r="L94" s="149"/>
      <c r="M94" s="149"/>
      <c r="N94" s="149"/>
      <c r="O94" s="149"/>
      <c r="P94" s="149"/>
      <c r="Q94" s="149"/>
      <c r="R94" s="149"/>
      <c r="S94" s="149"/>
      <c r="T94" s="149"/>
      <c r="U94" s="149"/>
      <c r="V94" s="159">
        <v>3074.527</v>
      </c>
      <c r="W94" s="159"/>
      <c r="X94" s="159"/>
      <c r="Y94" s="159"/>
      <c r="Z94" s="159"/>
      <c r="AA94" s="159"/>
      <c r="AB94" s="159"/>
      <c r="AC94" s="55"/>
      <c r="AD94" s="56"/>
      <c r="AE94" s="56"/>
      <c r="AF94" s="56"/>
      <c r="AG94" s="56"/>
      <c r="AH94" s="56"/>
      <c r="AI94" s="56"/>
      <c r="AJ94" s="56"/>
      <c r="AK94" s="56"/>
      <c r="AL94" s="56"/>
      <c r="AM94" s="56"/>
      <c r="AN94" s="57"/>
      <c r="AO94" s="55"/>
      <c r="AP94" s="56"/>
      <c r="AQ94" s="56"/>
      <c r="AR94" s="56"/>
      <c r="AS94" s="56"/>
      <c r="AT94" s="56"/>
      <c r="AU94" s="56"/>
      <c r="AV94" s="56"/>
      <c r="AW94" s="56"/>
      <c r="AX94" s="56"/>
      <c r="AY94" s="56"/>
      <c r="AZ94" s="56"/>
      <c r="BA94" s="57"/>
      <c r="BB94" s="159">
        <f t="shared" si="0"/>
        <v>3074.527</v>
      </c>
      <c r="BC94" s="159"/>
      <c r="BD94" s="159"/>
      <c r="BE94" s="159"/>
      <c r="BF94" s="159"/>
      <c r="BG94" s="159"/>
      <c r="BH94" s="159"/>
      <c r="BI94" s="159"/>
      <c r="BJ94" s="159"/>
      <c r="BK94" s="159"/>
      <c r="BL94" s="159"/>
      <c r="BM94" s="159"/>
      <c r="BN94" s="159"/>
      <c r="BO94" s="159"/>
      <c r="BP94" s="159"/>
      <c r="BQ94" s="159"/>
      <c r="BR94" s="159">
        <v>5500</v>
      </c>
      <c r="BS94" s="159"/>
      <c r="BT94" s="159"/>
      <c r="BU94" s="159"/>
      <c r="BV94" s="159"/>
      <c r="BW94" s="159"/>
      <c r="BX94" s="159"/>
      <c r="BY94" s="159"/>
      <c r="BZ94" s="159"/>
      <c r="CA94" s="159"/>
      <c r="CB94" s="159"/>
      <c r="CC94" s="159"/>
      <c r="CD94" s="159"/>
      <c r="CE94" s="159"/>
      <c r="CF94" s="159"/>
      <c r="CG94" s="55"/>
      <c r="CH94" s="56"/>
      <c r="CI94" s="56"/>
      <c r="CJ94" s="56"/>
      <c r="CK94" s="56"/>
      <c r="CL94" s="56"/>
      <c r="CM94" s="56"/>
      <c r="CN94" s="56"/>
      <c r="CO94" s="56"/>
      <c r="CP94" s="56"/>
      <c r="CQ94" s="56"/>
      <c r="CR94" s="56"/>
      <c r="CS94" s="56"/>
      <c r="CT94" s="57"/>
      <c r="CU94" s="55"/>
      <c r="CV94" s="56"/>
      <c r="CW94" s="56"/>
      <c r="CX94" s="56"/>
      <c r="CY94" s="56"/>
      <c r="CZ94" s="56"/>
      <c r="DA94" s="56"/>
      <c r="DB94" s="56"/>
      <c r="DC94" s="56"/>
      <c r="DD94" s="56"/>
      <c r="DE94" s="56"/>
      <c r="DF94" s="56"/>
      <c r="DG94" s="56"/>
      <c r="DH94" s="56"/>
      <c r="DI94" s="57"/>
      <c r="DJ94" s="159">
        <f>BR94</f>
        <v>5500</v>
      </c>
      <c r="DK94" s="159"/>
      <c r="DL94" s="159"/>
      <c r="DM94" s="159"/>
      <c r="DN94" s="159"/>
      <c r="DO94" s="159"/>
      <c r="DP94" s="159"/>
      <c r="DQ94" s="159"/>
      <c r="DR94" s="159"/>
      <c r="DS94" s="159"/>
      <c r="DT94" s="159"/>
      <c r="DU94" s="159"/>
      <c r="DV94" s="159"/>
      <c r="DW94" s="159"/>
      <c r="DX94" s="159"/>
      <c r="DY94" s="159">
        <v>2500</v>
      </c>
      <c r="DZ94" s="159"/>
      <c r="EA94" s="159"/>
      <c r="EB94" s="159"/>
      <c r="EC94" s="159"/>
      <c r="ED94" s="159"/>
      <c r="EE94" s="159"/>
      <c r="EF94" s="159"/>
      <c r="EG94" s="159"/>
      <c r="EH94" s="159"/>
      <c r="EI94" s="159"/>
      <c r="EJ94" s="159"/>
      <c r="EK94" s="55"/>
      <c r="EL94" s="56"/>
      <c r="EM94" s="56"/>
      <c r="EN94" s="56"/>
      <c r="EO94" s="56"/>
      <c r="EP94" s="56"/>
      <c r="EQ94" s="56"/>
      <c r="ER94" s="56"/>
      <c r="ES94" s="56"/>
      <c r="ET94" s="56"/>
      <c r="EU94" s="56"/>
      <c r="EV94" s="56"/>
      <c r="EW94" s="57"/>
      <c r="EX94" s="55"/>
      <c r="EY94" s="56"/>
      <c r="EZ94" s="56"/>
      <c r="FA94" s="56"/>
      <c r="FB94" s="56"/>
      <c r="FC94" s="56"/>
      <c r="FD94" s="56"/>
      <c r="FE94" s="56"/>
      <c r="FF94" s="56"/>
      <c r="FG94" s="56"/>
      <c r="FH94" s="56"/>
      <c r="FI94" s="57"/>
      <c r="FJ94" s="159">
        <f t="shared" si="1"/>
        <v>2500</v>
      </c>
      <c r="FK94" s="159"/>
      <c r="FL94" s="159"/>
      <c r="FM94" s="159"/>
      <c r="FN94" s="159"/>
      <c r="FO94" s="159"/>
      <c r="FP94" s="159"/>
      <c r="FQ94" s="159"/>
      <c r="FR94" s="159"/>
      <c r="FS94" s="159"/>
      <c r="FT94" s="159"/>
    </row>
    <row r="95" spans="2:176" s="49" customFormat="1" ht="38.25" customHeight="1">
      <c r="B95" s="50" t="s">
        <v>155</v>
      </c>
      <c r="C95" s="223" t="s">
        <v>157</v>
      </c>
      <c r="D95" s="223"/>
      <c r="E95" s="223"/>
      <c r="F95" s="223"/>
      <c r="G95" s="223"/>
      <c r="H95" s="223"/>
      <c r="I95" s="223"/>
      <c r="J95" s="223"/>
      <c r="K95" s="223"/>
      <c r="L95" s="223"/>
      <c r="M95" s="223"/>
      <c r="N95" s="223"/>
      <c r="O95" s="223"/>
      <c r="P95" s="223"/>
      <c r="Q95" s="223"/>
      <c r="R95" s="223"/>
      <c r="S95" s="223"/>
      <c r="T95" s="223"/>
      <c r="U95" s="223"/>
      <c r="V95" s="220">
        <f>V96</f>
        <v>254230.933</v>
      </c>
      <c r="W95" s="220"/>
      <c r="X95" s="220"/>
      <c r="Y95" s="220"/>
      <c r="Z95" s="220"/>
      <c r="AA95" s="220"/>
      <c r="AB95" s="220"/>
      <c r="AC95" s="51"/>
      <c r="AD95" s="52"/>
      <c r="AE95" s="52"/>
      <c r="AF95" s="52"/>
      <c r="AG95" s="52"/>
      <c r="AH95" s="52"/>
      <c r="AI95" s="52"/>
      <c r="AJ95" s="52"/>
      <c r="AK95" s="52"/>
      <c r="AL95" s="52"/>
      <c r="AM95" s="52"/>
      <c r="AN95" s="53"/>
      <c r="AO95" s="51"/>
      <c r="AP95" s="52"/>
      <c r="AQ95" s="52"/>
      <c r="AR95" s="52"/>
      <c r="AS95" s="52"/>
      <c r="AT95" s="52"/>
      <c r="AU95" s="52"/>
      <c r="AV95" s="52"/>
      <c r="AW95" s="52"/>
      <c r="AX95" s="52"/>
      <c r="AY95" s="52"/>
      <c r="AZ95" s="52"/>
      <c r="BA95" s="53"/>
      <c r="BB95" s="220">
        <f t="shared" si="0"/>
        <v>254230.933</v>
      </c>
      <c r="BC95" s="220"/>
      <c r="BD95" s="220"/>
      <c r="BE95" s="220"/>
      <c r="BF95" s="220"/>
      <c r="BG95" s="220"/>
      <c r="BH95" s="220"/>
      <c r="BI95" s="220"/>
      <c r="BJ95" s="220"/>
      <c r="BK95" s="220"/>
      <c r="BL95" s="220"/>
      <c r="BM95" s="220"/>
      <c r="BN95" s="220"/>
      <c r="BO95" s="220"/>
      <c r="BP95" s="220"/>
      <c r="BQ95" s="220"/>
      <c r="BR95" s="220">
        <f>BR96</f>
        <v>329199.1</v>
      </c>
      <c r="BS95" s="220"/>
      <c r="BT95" s="220"/>
      <c r="BU95" s="220"/>
      <c r="BV95" s="220"/>
      <c r="BW95" s="220"/>
      <c r="BX95" s="220"/>
      <c r="BY95" s="220"/>
      <c r="BZ95" s="220"/>
      <c r="CA95" s="220"/>
      <c r="CB95" s="220"/>
      <c r="CC95" s="220"/>
      <c r="CD95" s="220"/>
      <c r="CE95" s="220"/>
      <c r="CF95" s="220"/>
      <c r="CG95" s="51"/>
      <c r="CH95" s="52"/>
      <c r="CI95" s="52"/>
      <c r="CJ95" s="52"/>
      <c r="CK95" s="52"/>
      <c r="CL95" s="52"/>
      <c r="CM95" s="52"/>
      <c r="CN95" s="52"/>
      <c r="CO95" s="52"/>
      <c r="CP95" s="52"/>
      <c r="CQ95" s="52"/>
      <c r="CR95" s="52"/>
      <c r="CS95" s="52"/>
      <c r="CT95" s="53"/>
      <c r="CU95" s="51"/>
      <c r="CV95" s="52"/>
      <c r="CW95" s="52"/>
      <c r="CX95" s="52"/>
      <c r="CY95" s="52"/>
      <c r="CZ95" s="52"/>
      <c r="DA95" s="52"/>
      <c r="DB95" s="52"/>
      <c r="DC95" s="52"/>
      <c r="DD95" s="52"/>
      <c r="DE95" s="52"/>
      <c r="DF95" s="52"/>
      <c r="DG95" s="52"/>
      <c r="DH95" s="52"/>
      <c r="DI95" s="53"/>
      <c r="DJ95" s="220">
        <f>DJ96</f>
        <v>329199.1</v>
      </c>
      <c r="DK95" s="220"/>
      <c r="DL95" s="220"/>
      <c r="DM95" s="220"/>
      <c r="DN95" s="220"/>
      <c r="DO95" s="220"/>
      <c r="DP95" s="220"/>
      <c r="DQ95" s="220"/>
      <c r="DR95" s="220"/>
      <c r="DS95" s="220"/>
      <c r="DT95" s="220"/>
      <c r="DU95" s="220"/>
      <c r="DV95" s="220"/>
      <c r="DW95" s="220"/>
      <c r="DX95" s="220"/>
      <c r="DY95" s="220">
        <f>DY96</f>
        <v>329199.1</v>
      </c>
      <c r="DZ95" s="220"/>
      <c r="EA95" s="220"/>
      <c r="EB95" s="220"/>
      <c r="EC95" s="220"/>
      <c r="ED95" s="220"/>
      <c r="EE95" s="220"/>
      <c r="EF95" s="220"/>
      <c r="EG95" s="220"/>
      <c r="EH95" s="220"/>
      <c r="EI95" s="220"/>
      <c r="EJ95" s="220"/>
      <c r="EK95" s="51"/>
      <c r="EL95" s="52"/>
      <c r="EM95" s="52"/>
      <c r="EN95" s="52"/>
      <c r="EO95" s="52"/>
      <c r="EP95" s="52"/>
      <c r="EQ95" s="52"/>
      <c r="ER95" s="52"/>
      <c r="ES95" s="52"/>
      <c r="ET95" s="52"/>
      <c r="EU95" s="52"/>
      <c r="EV95" s="52"/>
      <c r="EW95" s="53"/>
      <c r="EX95" s="51"/>
      <c r="EY95" s="52"/>
      <c r="EZ95" s="52"/>
      <c r="FA95" s="52"/>
      <c r="FB95" s="52"/>
      <c r="FC95" s="52"/>
      <c r="FD95" s="52"/>
      <c r="FE95" s="52"/>
      <c r="FF95" s="52"/>
      <c r="FG95" s="52"/>
      <c r="FH95" s="52"/>
      <c r="FI95" s="53"/>
      <c r="FJ95" s="220">
        <f t="shared" si="1"/>
        <v>329199.1</v>
      </c>
      <c r="FK95" s="220"/>
      <c r="FL95" s="220"/>
      <c r="FM95" s="220"/>
      <c r="FN95" s="220"/>
      <c r="FO95" s="220"/>
      <c r="FP95" s="220"/>
      <c r="FQ95" s="220"/>
      <c r="FR95" s="220"/>
      <c r="FS95" s="220"/>
      <c r="FT95" s="220"/>
    </row>
    <row r="96" spans="2:176" s="44" customFormat="1" ht="36.75" customHeight="1">
      <c r="B96" s="54">
        <v>1</v>
      </c>
      <c r="C96" s="148" t="s">
        <v>162</v>
      </c>
      <c r="D96" s="149"/>
      <c r="E96" s="149"/>
      <c r="F96" s="149"/>
      <c r="G96" s="149"/>
      <c r="H96" s="149"/>
      <c r="I96" s="149"/>
      <c r="J96" s="149"/>
      <c r="K96" s="149"/>
      <c r="L96" s="149"/>
      <c r="M96" s="149"/>
      <c r="N96" s="149"/>
      <c r="O96" s="149"/>
      <c r="P96" s="149"/>
      <c r="Q96" s="149"/>
      <c r="R96" s="149"/>
      <c r="S96" s="149"/>
      <c r="T96" s="149"/>
      <c r="U96" s="149"/>
      <c r="V96" s="159">
        <v>254230.933</v>
      </c>
      <c r="W96" s="159"/>
      <c r="X96" s="159"/>
      <c r="Y96" s="159"/>
      <c r="Z96" s="159"/>
      <c r="AA96" s="159"/>
      <c r="AB96" s="159"/>
      <c r="AC96" s="55"/>
      <c r="AD96" s="56"/>
      <c r="AE96" s="56"/>
      <c r="AF96" s="56"/>
      <c r="AG96" s="56"/>
      <c r="AH96" s="56"/>
      <c r="AI96" s="56"/>
      <c r="AJ96" s="56"/>
      <c r="AK96" s="56"/>
      <c r="AL96" s="56"/>
      <c r="AM96" s="56"/>
      <c r="AN96" s="57"/>
      <c r="AO96" s="55"/>
      <c r="AP96" s="56"/>
      <c r="AQ96" s="56"/>
      <c r="AR96" s="56"/>
      <c r="AS96" s="56"/>
      <c r="AT96" s="56"/>
      <c r="AU96" s="56"/>
      <c r="AV96" s="56"/>
      <c r="AW96" s="56"/>
      <c r="AX96" s="56"/>
      <c r="AY96" s="56"/>
      <c r="AZ96" s="56"/>
      <c r="BA96" s="57"/>
      <c r="BB96" s="159">
        <f t="shared" si="0"/>
        <v>254230.933</v>
      </c>
      <c r="BC96" s="159"/>
      <c r="BD96" s="159"/>
      <c r="BE96" s="159"/>
      <c r="BF96" s="159"/>
      <c r="BG96" s="159"/>
      <c r="BH96" s="159"/>
      <c r="BI96" s="159"/>
      <c r="BJ96" s="159"/>
      <c r="BK96" s="159"/>
      <c r="BL96" s="159"/>
      <c r="BM96" s="159"/>
      <c r="BN96" s="159"/>
      <c r="BO96" s="159"/>
      <c r="BP96" s="159"/>
      <c r="BQ96" s="159"/>
      <c r="BR96" s="159">
        <v>329199.1</v>
      </c>
      <c r="BS96" s="159"/>
      <c r="BT96" s="159"/>
      <c r="BU96" s="159"/>
      <c r="BV96" s="159"/>
      <c r="BW96" s="159"/>
      <c r="BX96" s="159"/>
      <c r="BY96" s="159"/>
      <c r="BZ96" s="159"/>
      <c r="CA96" s="159"/>
      <c r="CB96" s="159"/>
      <c r="CC96" s="159"/>
      <c r="CD96" s="159"/>
      <c r="CE96" s="159"/>
      <c r="CF96" s="159"/>
      <c r="CG96" s="55"/>
      <c r="CH96" s="56"/>
      <c r="CI96" s="56"/>
      <c r="CJ96" s="56"/>
      <c r="CK96" s="56"/>
      <c r="CL96" s="56"/>
      <c r="CM96" s="56"/>
      <c r="CN96" s="56"/>
      <c r="CO96" s="56"/>
      <c r="CP96" s="56"/>
      <c r="CQ96" s="56"/>
      <c r="CR96" s="56"/>
      <c r="CS96" s="56"/>
      <c r="CT96" s="57"/>
      <c r="CU96" s="55"/>
      <c r="CV96" s="56"/>
      <c r="CW96" s="56"/>
      <c r="CX96" s="56"/>
      <c r="CY96" s="56"/>
      <c r="CZ96" s="56"/>
      <c r="DA96" s="56"/>
      <c r="DB96" s="56"/>
      <c r="DC96" s="56"/>
      <c r="DD96" s="56"/>
      <c r="DE96" s="56"/>
      <c r="DF96" s="56"/>
      <c r="DG96" s="56"/>
      <c r="DH96" s="56"/>
      <c r="DI96" s="57"/>
      <c r="DJ96" s="159">
        <f>BR96</f>
        <v>329199.1</v>
      </c>
      <c r="DK96" s="159"/>
      <c r="DL96" s="159"/>
      <c r="DM96" s="159"/>
      <c r="DN96" s="159"/>
      <c r="DO96" s="159"/>
      <c r="DP96" s="159"/>
      <c r="DQ96" s="159"/>
      <c r="DR96" s="159"/>
      <c r="DS96" s="159"/>
      <c r="DT96" s="159"/>
      <c r="DU96" s="159"/>
      <c r="DV96" s="159"/>
      <c r="DW96" s="159"/>
      <c r="DX96" s="159"/>
      <c r="DY96" s="159">
        <v>329199.1</v>
      </c>
      <c r="DZ96" s="159"/>
      <c r="EA96" s="159"/>
      <c r="EB96" s="159"/>
      <c r="EC96" s="159"/>
      <c r="ED96" s="159"/>
      <c r="EE96" s="159"/>
      <c r="EF96" s="159"/>
      <c r="EG96" s="159"/>
      <c r="EH96" s="159"/>
      <c r="EI96" s="159"/>
      <c r="EJ96" s="159"/>
      <c r="EK96" s="55"/>
      <c r="EL96" s="56"/>
      <c r="EM96" s="56"/>
      <c r="EN96" s="56"/>
      <c r="EO96" s="56"/>
      <c r="EP96" s="56"/>
      <c r="EQ96" s="56"/>
      <c r="ER96" s="56"/>
      <c r="ES96" s="56"/>
      <c r="ET96" s="56"/>
      <c r="EU96" s="56"/>
      <c r="EV96" s="56"/>
      <c r="EW96" s="57"/>
      <c r="EX96" s="55"/>
      <c r="EY96" s="56"/>
      <c r="EZ96" s="56"/>
      <c r="FA96" s="56"/>
      <c r="FB96" s="56"/>
      <c r="FC96" s="56"/>
      <c r="FD96" s="56"/>
      <c r="FE96" s="56"/>
      <c r="FF96" s="56"/>
      <c r="FG96" s="56"/>
      <c r="FH96" s="56"/>
      <c r="FI96" s="57"/>
      <c r="FJ96" s="159">
        <f t="shared" si="1"/>
        <v>329199.1</v>
      </c>
      <c r="FK96" s="159"/>
      <c r="FL96" s="159"/>
      <c r="FM96" s="159"/>
      <c r="FN96" s="159"/>
      <c r="FO96" s="159"/>
      <c r="FP96" s="159"/>
      <c r="FQ96" s="159"/>
      <c r="FR96" s="159"/>
      <c r="FS96" s="159"/>
      <c r="FT96" s="159"/>
    </row>
    <row r="97" spans="2:176" ht="11.25" customHeight="1">
      <c r="B97" s="58"/>
      <c r="C97" s="262" t="s">
        <v>32</v>
      </c>
      <c r="D97" s="263"/>
      <c r="E97" s="263"/>
      <c r="F97" s="263"/>
      <c r="G97" s="263"/>
      <c r="H97" s="263"/>
      <c r="I97" s="263"/>
      <c r="J97" s="263"/>
      <c r="K97" s="263"/>
      <c r="L97" s="263"/>
      <c r="M97" s="263"/>
      <c r="N97" s="263"/>
      <c r="O97" s="263"/>
      <c r="P97" s="263"/>
      <c r="Q97" s="263"/>
      <c r="R97" s="263"/>
      <c r="S97" s="263"/>
      <c r="T97" s="263"/>
      <c r="U97" s="264"/>
      <c r="V97" s="134">
        <f>V90+V95</f>
        <v>316915.99199999997</v>
      </c>
      <c r="W97" s="135"/>
      <c r="X97" s="135"/>
      <c r="Y97" s="135"/>
      <c r="Z97" s="135"/>
      <c r="AA97" s="135"/>
      <c r="AB97" s="136"/>
      <c r="AC97" s="59"/>
      <c r="AD97" s="60"/>
      <c r="AE97" s="60"/>
      <c r="AF97" s="60"/>
      <c r="AG97" s="60"/>
      <c r="AH97" s="60"/>
      <c r="AI97" s="60"/>
      <c r="AJ97" s="60"/>
      <c r="AK97" s="60"/>
      <c r="AL97" s="60"/>
      <c r="AM97" s="60"/>
      <c r="AN97" s="61"/>
      <c r="AO97" s="59"/>
      <c r="AP97" s="60"/>
      <c r="AQ97" s="60"/>
      <c r="AR97" s="60"/>
      <c r="AS97" s="60"/>
      <c r="AT97" s="60"/>
      <c r="AU97" s="60"/>
      <c r="AV97" s="60"/>
      <c r="AW97" s="60"/>
      <c r="AX97" s="60"/>
      <c r="AY97" s="60"/>
      <c r="AZ97" s="60"/>
      <c r="BA97" s="61"/>
      <c r="BB97" s="134">
        <f t="shared" si="0"/>
        <v>316915.99199999997</v>
      </c>
      <c r="BC97" s="135"/>
      <c r="BD97" s="135"/>
      <c r="BE97" s="135"/>
      <c r="BF97" s="135"/>
      <c r="BG97" s="135"/>
      <c r="BH97" s="135"/>
      <c r="BI97" s="135"/>
      <c r="BJ97" s="135"/>
      <c r="BK97" s="135"/>
      <c r="BL97" s="135"/>
      <c r="BM97" s="135"/>
      <c r="BN97" s="135"/>
      <c r="BO97" s="135"/>
      <c r="BP97" s="135"/>
      <c r="BQ97" s="136"/>
      <c r="BR97" s="134">
        <f>BR90+BR95</f>
        <v>419399.1</v>
      </c>
      <c r="BS97" s="135"/>
      <c r="BT97" s="135"/>
      <c r="BU97" s="135"/>
      <c r="BV97" s="135"/>
      <c r="BW97" s="135"/>
      <c r="BX97" s="135"/>
      <c r="BY97" s="135"/>
      <c r="BZ97" s="135"/>
      <c r="CA97" s="135"/>
      <c r="CB97" s="135"/>
      <c r="CC97" s="135"/>
      <c r="CD97" s="135"/>
      <c r="CE97" s="135"/>
      <c r="CF97" s="136"/>
      <c r="CG97" s="59"/>
      <c r="CH97" s="60"/>
      <c r="CI97" s="60"/>
      <c r="CJ97" s="60"/>
      <c r="CK97" s="60"/>
      <c r="CL97" s="60"/>
      <c r="CM97" s="60"/>
      <c r="CN97" s="60"/>
      <c r="CO97" s="60"/>
      <c r="CP97" s="60"/>
      <c r="CQ97" s="60"/>
      <c r="CR97" s="60"/>
      <c r="CS97" s="60"/>
      <c r="CT97" s="61"/>
      <c r="CU97" s="59"/>
      <c r="CV97" s="60"/>
      <c r="CW97" s="60"/>
      <c r="CX97" s="60"/>
      <c r="CY97" s="60"/>
      <c r="CZ97" s="60"/>
      <c r="DA97" s="60"/>
      <c r="DB97" s="60"/>
      <c r="DC97" s="60"/>
      <c r="DD97" s="60"/>
      <c r="DE97" s="60"/>
      <c r="DF97" s="60"/>
      <c r="DG97" s="60"/>
      <c r="DH97" s="60"/>
      <c r="DI97" s="61"/>
      <c r="DJ97" s="134">
        <f>BR97</f>
        <v>419399.1</v>
      </c>
      <c r="DK97" s="135"/>
      <c r="DL97" s="135"/>
      <c r="DM97" s="135"/>
      <c r="DN97" s="135"/>
      <c r="DO97" s="135"/>
      <c r="DP97" s="135"/>
      <c r="DQ97" s="135"/>
      <c r="DR97" s="135"/>
      <c r="DS97" s="135"/>
      <c r="DT97" s="135"/>
      <c r="DU97" s="135"/>
      <c r="DV97" s="135"/>
      <c r="DW97" s="135"/>
      <c r="DX97" s="136"/>
      <c r="DY97" s="134">
        <f>DY90+DY95</f>
        <v>411683.89999999997</v>
      </c>
      <c r="DZ97" s="135"/>
      <c r="EA97" s="135"/>
      <c r="EB97" s="135"/>
      <c r="EC97" s="135"/>
      <c r="ED97" s="135"/>
      <c r="EE97" s="135"/>
      <c r="EF97" s="135"/>
      <c r="EG97" s="135"/>
      <c r="EH97" s="135"/>
      <c r="EI97" s="135"/>
      <c r="EJ97" s="136"/>
      <c r="EK97" s="59"/>
      <c r="EL97" s="60"/>
      <c r="EM97" s="60"/>
      <c r="EN97" s="60"/>
      <c r="EO97" s="60"/>
      <c r="EP97" s="60"/>
      <c r="EQ97" s="60"/>
      <c r="ER97" s="60"/>
      <c r="ES97" s="60"/>
      <c r="ET97" s="60"/>
      <c r="EU97" s="60"/>
      <c r="EV97" s="60"/>
      <c r="EW97" s="61"/>
      <c r="EX97" s="59"/>
      <c r="EY97" s="60"/>
      <c r="EZ97" s="60"/>
      <c r="FA97" s="60"/>
      <c r="FB97" s="60"/>
      <c r="FC97" s="60"/>
      <c r="FD97" s="60"/>
      <c r="FE97" s="60"/>
      <c r="FF97" s="60"/>
      <c r="FG97" s="60"/>
      <c r="FH97" s="60"/>
      <c r="FI97" s="61"/>
      <c r="FJ97" s="134">
        <f t="shared" si="1"/>
        <v>411683.89999999997</v>
      </c>
      <c r="FK97" s="135"/>
      <c r="FL97" s="135"/>
      <c r="FM97" s="135"/>
      <c r="FN97" s="135"/>
      <c r="FO97" s="135"/>
      <c r="FP97" s="135"/>
      <c r="FQ97" s="135"/>
      <c r="FR97" s="135"/>
      <c r="FS97" s="135"/>
      <c r="FT97" s="136"/>
    </row>
    <row r="98" spans="1:180"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row>
    <row r="99" spans="1:180" ht="11.25" customHeight="1">
      <c r="A99" s="1"/>
      <c r="B99" s="186" t="s">
        <v>127</v>
      </c>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6"/>
      <c r="BQ99" s="186"/>
      <c r="BR99" s="186"/>
      <c r="BS99" s="186"/>
      <c r="BT99" s="186"/>
      <c r="BU99" s="186"/>
      <c r="BV99" s="186"/>
      <c r="BW99" s="186"/>
      <c r="BX99" s="186"/>
      <c r="BY99" s="186"/>
      <c r="BZ99" s="186"/>
      <c r="CA99" s="186"/>
      <c r="CB99" s="186"/>
      <c r="CC99" s="186"/>
      <c r="CD99" s="186"/>
      <c r="CE99" s="186"/>
      <c r="CF99" s="186"/>
      <c r="CG99" s="186"/>
      <c r="CH99" s="186"/>
      <c r="CI99" s="186"/>
      <c r="CJ99" s="186"/>
      <c r="CK99" s="186"/>
      <c r="CL99" s="186"/>
      <c r="CM99" s="186"/>
      <c r="CN99" s="186"/>
      <c r="CO99" s="186"/>
      <c r="CP99" s="186"/>
      <c r="CQ99" s="186"/>
      <c r="CR99" s="186"/>
      <c r="CS99" s="186"/>
      <c r="CT99" s="186"/>
      <c r="CU99" s="186"/>
      <c r="CV99" s="186"/>
      <c r="CW99" s="186"/>
      <c r="CX99" s="186"/>
      <c r="CY99" s="186"/>
      <c r="CZ99" s="186"/>
      <c r="DA99" s="186"/>
      <c r="DB99" s="186"/>
      <c r="DC99" s="186"/>
      <c r="DD99" s="186"/>
      <c r="DE99" s="186"/>
      <c r="DF99" s="186"/>
      <c r="DG99" s="186"/>
      <c r="DH99" s="186"/>
      <c r="DI99" s="186"/>
      <c r="DJ99" s="186"/>
      <c r="DK99" s="186"/>
      <c r="DL99" s="186"/>
      <c r="DM99" s="186"/>
      <c r="DN99" s="186"/>
      <c r="DO99" s="186"/>
      <c r="DP99" s="186"/>
      <c r="DQ99" s="186"/>
      <c r="DR99" s="186"/>
      <c r="DS99" s="186"/>
      <c r="DT99" s="186"/>
      <c r="DU99" s="186"/>
      <c r="DV99" s="186"/>
      <c r="DW99" s="186"/>
      <c r="DX99" s="186"/>
      <c r="DY99" s="186"/>
      <c r="DZ99" s="186"/>
      <c r="EA99" s="186"/>
      <c r="EB99" s="186"/>
      <c r="EC99" s="186"/>
      <c r="ED99" s="186"/>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row>
    <row r="100" spans="1:180"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25" t="s">
        <v>19</v>
      </c>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row>
    <row r="101" spans="2:180" ht="11.25" customHeight="1">
      <c r="B101" s="195" t="s">
        <v>116</v>
      </c>
      <c r="C101" s="195" t="s">
        <v>21</v>
      </c>
      <c r="D101" s="195"/>
      <c r="E101" s="195"/>
      <c r="F101" s="195"/>
      <c r="G101" s="195"/>
      <c r="H101" s="195"/>
      <c r="I101" s="195"/>
      <c r="J101" s="195"/>
      <c r="K101" s="195"/>
      <c r="L101" s="195"/>
      <c r="M101" s="195"/>
      <c r="N101" s="195"/>
      <c r="O101" s="195"/>
      <c r="P101" s="195"/>
      <c r="Q101" s="195"/>
      <c r="R101" s="195"/>
      <c r="S101" s="195"/>
      <c r="T101" s="195"/>
      <c r="U101" s="195"/>
      <c r="V101" s="212" t="s">
        <v>33</v>
      </c>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t="s">
        <v>11</v>
      </c>
      <c r="BT101" s="212"/>
      <c r="BU101" s="212"/>
      <c r="BV101" s="212"/>
      <c r="BW101" s="212"/>
      <c r="BX101" s="212"/>
      <c r="BY101" s="212"/>
      <c r="BZ101" s="212"/>
      <c r="CA101" s="212"/>
      <c r="CB101" s="212"/>
      <c r="CC101" s="212"/>
      <c r="CD101" s="212"/>
      <c r="CE101" s="212"/>
      <c r="CF101" s="212"/>
      <c r="CG101" s="212"/>
      <c r="CH101" s="212"/>
      <c r="CI101" s="212"/>
      <c r="CJ101" s="212"/>
      <c r="CK101" s="212"/>
      <c r="CL101" s="212"/>
      <c r="CM101" s="212"/>
      <c r="CN101" s="212"/>
      <c r="CO101" s="212"/>
      <c r="CP101" s="212"/>
      <c r="CQ101" s="212"/>
      <c r="CR101" s="212"/>
      <c r="CS101" s="212"/>
      <c r="CT101" s="212"/>
      <c r="CU101" s="212"/>
      <c r="CV101" s="212"/>
      <c r="CW101" s="212"/>
      <c r="CX101" s="212"/>
      <c r="CY101" s="212"/>
      <c r="CZ101" s="212"/>
      <c r="DA101" s="212"/>
      <c r="DB101" s="212"/>
      <c r="DC101" s="212"/>
      <c r="DD101" s="212"/>
      <c r="DE101" s="212"/>
      <c r="DF101" s="212"/>
      <c r="DG101" s="212"/>
      <c r="DH101" s="212"/>
      <c r="DI101" s="212"/>
      <c r="DJ101" s="212"/>
      <c r="DK101" s="212"/>
      <c r="DL101" s="212"/>
      <c r="DM101" s="212"/>
      <c r="DN101" s="212"/>
      <c r="DO101" s="212"/>
      <c r="DP101" s="212"/>
      <c r="DQ101" s="212"/>
      <c r="DR101" s="212"/>
      <c r="DS101" s="212"/>
      <c r="DT101" s="212"/>
      <c r="DU101" s="212"/>
      <c r="DV101" s="212"/>
      <c r="DW101" s="212"/>
      <c r="DX101" s="212"/>
      <c r="DY101" s="212"/>
      <c r="DZ101" s="212"/>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row>
    <row r="102" spans="1:180" ht="30.75" customHeight="1">
      <c r="A102" s="1"/>
      <c r="B102" s="196"/>
      <c r="C102" s="224"/>
      <c r="D102" s="225"/>
      <c r="E102" s="225"/>
      <c r="F102" s="225"/>
      <c r="G102" s="225"/>
      <c r="H102" s="225"/>
      <c r="I102" s="225"/>
      <c r="J102" s="225"/>
      <c r="K102" s="225"/>
      <c r="L102" s="225"/>
      <c r="M102" s="225"/>
      <c r="N102" s="225"/>
      <c r="O102" s="225"/>
      <c r="P102" s="225"/>
      <c r="Q102" s="225"/>
      <c r="R102" s="225"/>
      <c r="S102" s="225"/>
      <c r="T102" s="225"/>
      <c r="U102" s="226"/>
      <c r="V102" s="141" t="s">
        <v>22</v>
      </c>
      <c r="W102" s="141"/>
      <c r="X102" s="141"/>
      <c r="Y102" s="141"/>
      <c r="Z102" s="141"/>
      <c r="AA102" s="141"/>
      <c r="AB102" s="141"/>
      <c r="AC102" s="141"/>
      <c r="AD102" s="141"/>
      <c r="AE102" s="141" t="s">
        <v>23</v>
      </c>
      <c r="AF102" s="141"/>
      <c r="AG102" s="141"/>
      <c r="AH102" s="141"/>
      <c r="AI102" s="141"/>
      <c r="AJ102" s="141"/>
      <c r="AK102" s="141"/>
      <c r="AL102" s="141"/>
      <c r="AM102" s="141"/>
      <c r="AN102" s="141"/>
      <c r="AO102" s="141"/>
      <c r="AP102" s="222" t="s">
        <v>24</v>
      </c>
      <c r="AQ102" s="222"/>
      <c r="AR102" s="222"/>
      <c r="AS102" s="222"/>
      <c r="AT102" s="222"/>
      <c r="AU102" s="222"/>
      <c r="AV102" s="222"/>
      <c r="AW102" s="222"/>
      <c r="AX102" s="222"/>
      <c r="AY102" s="222"/>
      <c r="AZ102" s="222"/>
      <c r="BA102" s="222"/>
      <c r="BB102" s="222"/>
      <c r="BC102" s="141" t="s">
        <v>40</v>
      </c>
      <c r="BD102" s="141"/>
      <c r="BE102" s="141"/>
      <c r="BF102" s="141"/>
      <c r="BG102" s="141"/>
      <c r="BH102" s="141"/>
      <c r="BI102" s="141"/>
      <c r="BJ102" s="141"/>
      <c r="BK102" s="141"/>
      <c r="BL102" s="141"/>
      <c r="BM102" s="141"/>
      <c r="BN102" s="141"/>
      <c r="BO102" s="141"/>
      <c r="BP102" s="141"/>
      <c r="BQ102" s="141"/>
      <c r="BR102" s="141"/>
      <c r="BS102" s="141" t="s">
        <v>22</v>
      </c>
      <c r="BT102" s="141"/>
      <c r="BU102" s="141"/>
      <c r="BV102" s="141"/>
      <c r="BW102" s="141"/>
      <c r="BX102" s="141"/>
      <c r="BY102" s="141"/>
      <c r="BZ102" s="141"/>
      <c r="CA102" s="141"/>
      <c r="CB102" s="141"/>
      <c r="CC102" s="141"/>
      <c r="CD102" s="141"/>
      <c r="CE102" s="141"/>
      <c r="CF102" s="141"/>
      <c r="CG102" s="141"/>
      <c r="CH102" s="141" t="s">
        <v>23</v>
      </c>
      <c r="CI102" s="141"/>
      <c r="CJ102" s="141"/>
      <c r="CK102" s="141"/>
      <c r="CL102" s="141"/>
      <c r="CM102" s="141"/>
      <c r="CN102" s="141"/>
      <c r="CO102" s="141"/>
      <c r="CP102" s="141"/>
      <c r="CQ102" s="141"/>
      <c r="CR102" s="141"/>
      <c r="CS102" s="141"/>
      <c r="CT102" s="141"/>
      <c r="CU102" s="141"/>
      <c r="CV102" s="141"/>
      <c r="CW102" s="222" t="s">
        <v>24</v>
      </c>
      <c r="CX102" s="222"/>
      <c r="CY102" s="222"/>
      <c r="CZ102" s="222"/>
      <c r="DA102" s="222"/>
      <c r="DB102" s="222"/>
      <c r="DC102" s="222"/>
      <c r="DD102" s="222"/>
      <c r="DE102" s="222"/>
      <c r="DF102" s="222"/>
      <c r="DG102" s="222"/>
      <c r="DH102" s="222"/>
      <c r="DI102" s="222"/>
      <c r="DJ102" s="222"/>
      <c r="DK102" s="222"/>
      <c r="DL102" s="141" t="s">
        <v>41</v>
      </c>
      <c r="DM102" s="141"/>
      <c r="DN102" s="141"/>
      <c r="DO102" s="141"/>
      <c r="DP102" s="141"/>
      <c r="DQ102" s="141"/>
      <c r="DR102" s="141"/>
      <c r="DS102" s="141"/>
      <c r="DT102" s="141"/>
      <c r="DU102" s="141"/>
      <c r="DV102" s="141"/>
      <c r="DW102" s="141"/>
      <c r="DX102" s="141"/>
      <c r="DY102" s="141"/>
      <c r="DZ102" s="14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row>
    <row r="103" spans="2:180" ht="11.25" customHeight="1">
      <c r="B103" s="27">
        <v>1</v>
      </c>
      <c r="C103" s="105">
        <v>2</v>
      </c>
      <c r="D103" s="105"/>
      <c r="E103" s="105"/>
      <c r="F103" s="105"/>
      <c r="G103" s="105"/>
      <c r="H103" s="105"/>
      <c r="I103" s="105"/>
      <c r="J103" s="105"/>
      <c r="K103" s="105"/>
      <c r="L103" s="105"/>
      <c r="M103" s="105"/>
      <c r="N103" s="105"/>
      <c r="O103" s="105"/>
      <c r="P103" s="105"/>
      <c r="Q103" s="105"/>
      <c r="R103" s="105"/>
      <c r="S103" s="105"/>
      <c r="T103" s="105"/>
      <c r="U103" s="105"/>
      <c r="V103" s="105">
        <v>3</v>
      </c>
      <c r="W103" s="105"/>
      <c r="X103" s="105"/>
      <c r="Y103" s="105"/>
      <c r="Z103" s="105"/>
      <c r="AA103" s="105"/>
      <c r="AB103" s="105"/>
      <c r="AC103" s="105"/>
      <c r="AD103" s="105"/>
      <c r="AE103" s="105">
        <v>4</v>
      </c>
      <c r="AF103" s="105"/>
      <c r="AG103" s="105"/>
      <c r="AH103" s="105"/>
      <c r="AI103" s="105"/>
      <c r="AJ103" s="105"/>
      <c r="AK103" s="105"/>
      <c r="AL103" s="105"/>
      <c r="AM103" s="105"/>
      <c r="AN103" s="105"/>
      <c r="AO103" s="105"/>
      <c r="AP103" s="105">
        <v>5</v>
      </c>
      <c r="AQ103" s="105"/>
      <c r="AR103" s="105"/>
      <c r="AS103" s="105"/>
      <c r="AT103" s="105"/>
      <c r="AU103" s="105"/>
      <c r="AV103" s="105"/>
      <c r="AW103" s="105"/>
      <c r="AX103" s="105"/>
      <c r="AY103" s="105"/>
      <c r="AZ103" s="105"/>
      <c r="BA103" s="105"/>
      <c r="BB103" s="105"/>
      <c r="BC103" s="105">
        <v>6</v>
      </c>
      <c r="BD103" s="105"/>
      <c r="BE103" s="105"/>
      <c r="BF103" s="105"/>
      <c r="BG103" s="105"/>
      <c r="BH103" s="105"/>
      <c r="BI103" s="105"/>
      <c r="BJ103" s="105"/>
      <c r="BK103" s="105"/>
      <c r="BL103" s="105"/>
      <c r="BM103" s="105"/>
      <c r="BN103" s="105"/>
      <c r="BO103" s="105"/>
      <c r="BP103" s="105"/>
      <c r="BQ103" s="105"/>
      <c r="BR103" s="105"/>
      <c r="BS103" s="105">
        <v>7</v>
      </c>
      <c r="BT103" s="105"/>
      <c r="BU103" s="105"/>
      <c r="BV103" s="105"/>
      <c r="BW103" s="105"/>
      <c r="BX103" s="105"/>
      <c r="BY103" s="105"/>
      <c r="BZ103" s="105"/>
      <c r="CA103" s="105"/>
      <c r="CB103" s="105"/>
      <c r="CC103" s="105"/>
      <c r="CD103" s="105"/>
      <c r="CE103" s="105"/>
      <c r="CF103" s="105"/>
      <c r="CG103" s="105"/>
      <c r="CH103" s="105">
        <v>8</v>
      </c>
      <c r="CI103" s="105"/>
      <c r="CJ103" s="105"/>
      <c r="CK103" s="105"/>
      <c r="CL103" s="105"/>
      <c r="CM103" s="105"/>
      <c r="CN103" s="105"/>
      <c r="CO103" s="105"/>
      <c r="CP103" s="105"/>
      <c r="CQ103" s="105"/>
      <c r="CR103" s="105"/>
      <c r="CS103" s="105"/>
      <c r="CT103" s="105"/>
      <c r="CU103" s="105"/>
      <c r="CV103" s="105"/>
      <c r="CW103" s="105">
        <v>9</v>
      </c>
      <c r="CX103" s="105"/>
      <c r="CY103" s="105"/>
      <c r="CZ103" s="105"/>
      <c r="DA103" s="105"/>
      <c r="DB103" s="105"/>
      <c r="DC103" s="105"/>
      <c r="DD103" s="105"/>
      <c r="DE103" s="105"/>
      <c r="DF103" s="105"/>
      <c r="DG103" s="105"/>
      <c r="DH103" s="105"/>
      <c r="DI103" s="105"/>
      <c r="DJ103" s="105"/>
      <c r="DK103" s="105"/>
      <c r="DL103" s="105">
        <v>10</v>
      </c>
      <c r="DM103" s="105"/>
      <c r="DN103" s="105"/>
      <c r="DO103" s="105"/>
      <c r="DP103" s="105"/>
      <c r="DQ103" s="105"/>
      <c r="DR103" s="105"/>
      <c r="DS103" s="105"/>
      <c r="DT103" s="105"/>
      <c r="DU103" s="105"/>
      <c r="DV103" s="105"/>
      <c r="DW103" s="105"/>
      <c r="DX103" s="105"/>
      <c r="DY103" s="105"/>
      <c r="DZ103" s="105"/>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row>
    <row r="104" spans="2:131" s="49" customFormat="1" ht="36" customHeight="1">
      <c r="B104" s="50" t="s">
        <v>8</v>
      </c>
      <c r="C104" s="221" t="s">
        <v>156</v>
      </c>
      <c r="D104" s="221"/>
      <c r="E104" s="221"/>
      <c r="F104" s="221"/>
      <c r="G104" s="221"/>
      <c r="H104" s="221"/>
      <c r="I104" s="221"/>
      <c r="J104" s="221"/>
      <c r="K104" s="221"/>
      <c r="L104" s="221"/>
      <c r="M104" s="221"/>
      <c r="N104" s="221"/>
      <c r="O104" s="221"/>
      <c r="P104" s="221"/>
      <c r="Q104" s="221"/>
      <c r="R104" s="221"/>
      <c r="S104" s="221"/>
      <c r="T104" s="221"/>
      <c r="U104" s="221"/>
      <c r="V104" s="221"/>
      <c r="W104" s="220">
        <f>W105+W106+W107+W108</f>
        <v>87351.40299999999</v>
      </c>
      <c r="X104" s="220"/>
      <c r="Y104" s="220"/>
      <c r="Z104" s="220"/>
      <c r="AA104" s="220"/>
      <c r="AB104" s="220"/>
      <c r="AC104" s="220"/>
      <c r="AD104" s="31"/>
      <c r="AE104" s="32"/>
      <c r="AF104" s="32"/>
      <c r="AG104" s="32"/>
      <c r="AH104" s="32"/>
      <c r="AI104" s="32"/>
      <c r="AJ104" s="32"/>
      <c r="AK104" s="32"/>
      <c r="AL104" s="32"/>
      <c r="AM104" s="32"/>
      <c r="AN104" s="32"/>
      <c r="AO104" s="32"/>
      <c r="AP104" s="33"/>
      <c r="AQ104" s="31"/>
      <c r="AR104" s="32"/>
      <c r="AS104" s="32"/>
      <c r="AT104" s="32"/>
      <c r="AU104" s="32"/>
      <c r="AV104" s="32"/>
      <c r="AW104" s="32"/>
      <c r="AX104" s="32"/>
      <c r="AY104" s="32"/>
      <c r="AZ104" s="32"/>
      <c r="BA104" s="32"/>
      <c r="BB104" s="32"/>
      <c r="BC104" s="33"/>
      <c r="BD104" s="220">
        <f aca="true" t="shared" si="2" ref="BD104:BD111">W104</f>
        <v>87351.40299999999</v>
      </c>
      <c r="BE104" s="220"/>
      <c r="BF104" s="220"/>
      <c r="BG104" s="220"/>
      <c r="BH104" s="220"/>
      <c r="BI104" s="220"/>
      <c r="BJ104" s="220"/>
      <c r="BK104" s="220"/>
      <c r="BL104" s="220"/>
      <c r="BM104" s="220"/>
      <c r="BN104" s="220"/>
      <c r="BO104" s="220"/>
      <c r="BP104" s="220"/>
      <c r="BQ104" s="220"/>
      <c r="BR104" s="220"/>
      <c r="BS104" s="220"/>
      <c r="BT104" s="220">
        <f>BT105+BT106+BT107+BT108</f>
        <v>91718.973</v>
      </c>
      <c r="BU104" s="220"/>
      <c r="BV104" s="220"/>
      <c r="BW104" s="220"/>
      <c r="BX104" s="220"/>
      <c r="BY104" s="220"/>
      <c r="BZ104" s="220"/>
      <c r="CA104" s="220"/>
      <c r="CB104" s="220"/>
      <c r="CC104" s="220"/>
      <c r="CD104" s="220"/>
      <c r="CE104" s="220"/>
      <c r="CF104" s="220"/>
      <c r="CG104" s="220"/>
      <c r="CH104" s="220"/>
      <c r="CI104" s="31"/>
      <c r="CJ104" s="32"/>
      <c r="CK104" s="32"/>
      <c r="CL104" s="32"/>
      <c r="CM104" s="32"/>
      <c r="CN104" s="32"/>
      <c r="CO104" s="32"/>
      <c r="CP104" s="32"/>
      <c r="CQ104" s="32"/>
      <c r="CR104" s="32"/>
      <c r="CS104" s="32"/>
      <c r="CT104" s="32"/>
      <c r="CU104" s="32"/>
      <c r="CV104" s="32"/>
      <c r="CW104" s="33"/>
      <c r="CX104" s="31"/>
      <c r="CY104" s="32"/>
      <c r="CZ104" s="32"/>
      <c r="DA104" s="32"/>
      <c r="DB104" s="32"/>
      <c r="DC104" s="32"/>
      <c r="DD104" s="32"/>
      <c r="DE104" s="32"/>
      <c r="DF104" s="32"/>
      <c r="DG104" s="32"/>
      <c r="DH104" s="32"/>
      <c r="DI104" s="32"/>
      <c r="DJ104" s="32"/>
      <c r="DK104" s="32"/>
      <c r="DL104" s="33"/>
      <c r="DM104" s="220">
        <f aca="true" t="shared" si="3" ref="DM104:DM111">BT104</f>
        <v>91718.973</v>
      </c>
      <c r="DN104" s="220"/>
      <c r="DO104" s="220"/>
      <c r="DP104" s="220"/>
      <c r="DQ104" s="220"/>
      <c r="DR104" s="220"/>
      <c r="DS104" s="220"/>
      <c r="DT104" s="220"/>
      <c r="DU104" s="220"/>
      <c r="DV104" s="220"/>
      <c r="DW104" s="220"/>
      <c r="DX104" s="220"/>
      <c r="DY104" s="220"/>
      <c r="DZ104" s="220"/>
      <c r="EA104" s="220"/>
    </row>
    <row r="105" spans="2:131" s="44" customFormat="1" ht="140.25" customHeight="1">
      <c r="B105" s="54">
        <v>1</v>
      </c>
      <c r="C105" s="219" t="s">
        <v>158</v>
      </c>
      <c r="D105" s="219"/>
      <c r="E105" s="219"/>
      <c r="F105" s="219"/>
      <c r="G105" s="219"/>
      <c r="H105" s="219"/>
      <c r="I105" s="219"/>
      <c r="J105" s="219"/>
      <c r="K105" s="219"/>
      <c r="L105" s="219"/>
      <c r="M105" s="219"/>
      <c r="N105" s="219"/>
      <c r="O105" s="219"/>
      <c r="P105" s="219"/>
      <c r="Q105" s="219"/>
      <c r="R105" s="219"/>
      <c r="S105" s="219"/>
      <c r="T105" s="219"/>
      <c r="U105" s="219"/>
      <c r="V105" s="219"/>
      <c r="W105" s="159">
        <v>62211.924</v>
      </c>
      <c r="X105" s="159"/>
      <c r="Y105" s="159"/>
      <c r="Z105" s="159"/>
      <c r="AA105" s="159"/>
      <c r="AB105" s="159"/>
      <c r="AC105" s="159"/>
      <c r="AD105" s="35"/>
      <c r="AE105" s="36"/>
      <c r="AF105" s="36"/>
      <c r="AG105" s="36"/>
      <c r="AH105" s="36"/>
      <c r="AI105" s="36"/>
      <c r="AJ105" s="36"/>
      <c r="AK105" s="36"/>
      <c r="AL105" s="36"/>
      <c r="AM105" s="36"/>
      <c r="AN105" s="36"/>
      <c r="AO105" s="36"/>
      <c r="AP105" s="37"/>
      <c r="AQ105" s="35"/>
      <c r="AR105" s="36"/>
      <c r="AS105" s="36"/>
      <c r="AT105" s="36"/>
      <c r="AU105" s="36"/>
      <c r="AV105" s="36"/>
      <c r="AW105" s="36"/>
      <c r="AX105" s="36"/>
      <c r="AY105" s="36"/>
      <c r="AZ105" s="36"/>
      <c r="BA105" s="36"/>
      <c r="BB105" s="36"/>
      <c r="BC105" s="37"/>
      <c r="BD105" s="159">
        <f t="shared" si="2"/>
        <v>62211.924</v>
      </c>
      <c r="BE105" s="159"/>
      <c r="BF105" s="159"/>
      <c r="BG105" s="159"/>
      <c r="BH105" s="159"/>
      <c r="BI105" s="159"/>
      <c r="BJ105" s="159"/>
      <c r="BK105" s="159"/>
      <c r="BL105" s="159"/>
      <c r="BM105" s="159"/>
      <c r="BN105" s="159"/>
      <c r="BO105" s="159"/>
      <c r="BP105" s="159"/>
      <c r="BQ105" s="159"/>
      <c r="BR105" s="159"/>
      <c r="BS105" s="159"/>
      <c r="BT105" s="159">
        <v>65322.521</v>
      </c>
      <c r="BU105" s="159"/>
      <c r="BV105" s="159"/>
      <c r="BW105" s="159"/>
      <c r="BX105" s="159"/>
      <c r="BY105" s="159"/>
      <c r="BZ105" s="159"/>
      <c r="CA105" s="159"/>
      <c r="CB105" s="159"/>
      <c r="CC105" s="159"/>
      <c r="CD105" s="159"/>
      <c r="CE105" s="159"/>
      <c r="CF105" s="159"/>
      <c r="CG105" s="159"/>
      <c r="CH105" s="159"/>
      <c r="CI105" s="35"/>
      <c r="CJ105" s="36"/>
      <c r="CK105" s="36"/>
      <c r="CL105" s="36"/>
      <c r="CM105" s="36"/>
      <c r="CN105" s="36"/>
      <c r="CO105" s="36"/>
      <c r="CP105" s="36"/>
      <c r="CQ105" s="36"/>
      <c r="CR105" s="36"/>
      <c r="CS105" s="36"/>
      <c r="CT105" s="36"/>
      <c r="CU105" s="36"/>
      <c r="CV105" s="36"/>
      <c r="CW105" s="37"/>
      <c r="CX105" s="35"/>
      <c r="CY105" s="36"/>
      <c r="CZ105" s="36"/>
      <c r="DA105" s="36"/>
      <c r="DB105" s="36"/>
      <c r="DC105" s="36"/>
      <c r="DD105" s="36"/>
      <c r="DE105" s="36"/>
      <c r="DF105" s="36"/>
      <c r="DG105" s="36"/>
      <c r="DH105" s="36"/>
      <c r="DI105" s="36"/>
      <c r="DJ105" s="36"/>
      <c r="DK105" s="36"/>
      <c r="DL105" s="37"/>
      <c r="DM105" s="159">
        <f t="shared" si="3"/>
        <v>65322.521</v>
      </c>
      <c r="DN105" s="159"/>
      <c r="DO105" s="159"/>
      <c r="DP105" s="159"/>
      <c r="DQ105" s="159"/>
      <c r="DR105" s="159"/>
      <c r="DS105" s="159"/>
      <c r="DT105" s="159"/>
      <c r="DU105" s="159"/>
      <c r="DV105" s="159"/>
      <c r="DW105" s="159"/>
      <c r="DX105" s="159"/>
      <c r="DY105" s="159"/>
      <c r="DZ105" s="159"/>
      <c r="EA105" s="159"/>
    </row>
    <row r="106" spans="2:131" s="44" customFormat="1" ht="229.5" customHeight="1">
      <c r="B106" s="54">
        <v>2</v>
      </c>
      <c r="C106" s="219" t="s">
        <v>159</v>
      </c>
      <c r="D106" s="219"/>
      <c r="E106" s="219"/>
      <c r="F106" s="219"/>
      <c r="G106" s="219"/>
      <c r="H106" s="219"/>
      <c r="I106" s="219"/>
      <c r="J106" s="219"/>
      <c r="K106" s="219"/>
      <c r="L106" s="219"/>
      <c r="M106" s="219"/>
      <c r="N106" s="219"/>
      <c r="O106" s="219"/>
      <c r="P106" s="219"/>
      <c r="Q106" s="219"/>
      <c r="R106" s="219"/>
      <c r="S106" s="219"/>
      <c r="T106" s="219"/>
      <c r="U106" s="219"/>
      <c r="V106" s="219"/>
      <c r="W106" s="159">
        <v>18447.321</v>
      </c>
      <c r="X106" s="159"/>
      <c r="Y106" s="159"/>
      <c r="Z106" s="159"/>
      <c r="AA106" s="159"/>
      <c r="AB106" s="159"/>
      <c r="AC106" s="159"/>
      <c r="AD106" s="35"/>
      <c r="AE106" s="36"/>
      <c r="AF106" s="36"/>
      <c r="AG106" s="36"/>
      <c r="AH106" s="36"/>
      <c r="AI106" s="36"/>
      <c r="AJ106" s="36"/>
      <c r="AK106" s="36"/>
      <c r="AL106" s="36"/>
      <c r="AM106" s="36"/>
      <c r="AN106" s="36"/>
      <c r="AO106" s="36"/>
      <c r="AP106" s="37"/>
      <c r="AQ106" s="35"/>
      <c r="AR106" s="36"/>
      <c r="AS106" s="36"/>
      <c r="AT106" s="36"/>
      <c r="AU106" s="36"/>
      <c r="AV106" s="36"/>
      <c r="AW106" s="36"/>
      <c r="AX106" s="36"/>
      <c r="AY106" s="36"/>
      <c r="AZ106" s="36"/>
      <c r="BA106" s="36"/>
      <c r="BB106" s="36"/>
      <c r="BC106" s="37"/>
      <c r="BD106" s="159">
        <f t="shared" si="2"/>
        <v>18447.321</v>
      </c>
      <c r="BE106" s="159"/>
      <c r="BF106" s="159"/>
      <c r="BG106" s="159"/>
      <c r="BH106" s="159"/>
      <c r="BI106" s="159"/>
      <c r="BJ106" s="159"/>
      <c r="BK106" s="159"/>
      <c r="BL106" s="159"/>
      <c r="BM106" s="159"/>
      <c r="BN106" s="159"/>
      <c r="BO106" s="159"/>
      <c r="BP106" s="159"/>
      <c r="BQ106" s="159"/>
      <c r="BR106" s="159"/>
      <c r="BS106" s="159"/>
      <c r="BT106" s="159">
        <v>19369.687</v>
      </c>
      <c r="BU106" s="159"/>
      <c r="BV106" s="159"/>
      <c r="BW106" s="159"/>
      <c r="BX106" s="159"/>
      <c r="BY106" s="159"/>
      <c r="BZ106" s="159"/>
      <c r="CA106" s="159"/>
      <c r="CB106" s="159"/>
      <c r="CC106" s="159"/>
      <c r="CD106" s="159"/>
      <c r="CE106" s="159"/>
      <c r="CF106" s="159"/>
      <c r="CG106" s="159"/>
      <c r="CH106" s="159"/>
      <c r="CI106" s="35"/>
      <c r="CJ106" s="36"/>
      <c r="CK106" s="36"/>
      <c r="CL106" s="36"/>
      <c r="CM106" s="36"/>
      <c r="CN106" s="36"/>
      <c r="CO106" s="36"/>
      <c r="CP106" s="36"/>
      <c r="CQ106" s="36"/>
      <c r="CR106" s="36"/>
      <c r="CS106" s="36"/>
      <c r="CT106" s="36"/>
      <c r="CU106" s="36"/>
      <c r="CV106" s="36"/>
      <c r="CW106" s="37"/>
      <c r="CX106" s="35"/>
      <c r="CY106" s="36"/>
      <c r="CZ106" s="36"/>
      <c r="DA106" s="36"/>
      <c r="DB106" s="36"/>
      <c r="DC106" s="36"/>
      <c r="DD106" s="36"/>
      <c r="DE106" s="36"/>
      <c r="DF106" s="36"/>
      <c r="DG106" s="36"/>
      <c r="DH106" s="36"/>
      <c r="DI106" s="36"/>
      <c r="DJ106" s="36"/>
      <c r="DK106" s="36"/>
      <c r="DL106" s="37"/>
      <c r="DM106" s="159">
        <f t="shared" si="3"/>
        <v>19369.687</v>
      </c>
      <c r="DN106" s="159"/>
      <c r="DO106" s="159"/>
      <c r="DP106" s="159"/>
      <c r="DQ106" s="159"/>
      <c r="DR106" s="159"/>
      <c r="DS106" s="159"/>
      <c r="DT106" s="159"/>
      <c r="DU106" s="159"/>
      <c r="DV106" s="159"/>
      <c r="DW106" s="159"/>
      <c r="DX106" s="159"/>
      <c r="DY106" s="159"/>
      <c r="DZ106" s="159"/>
      <c r="EA106" s="159"/>
    </row>
    <row r="107" spans="2:131" s="44" customFormat="1" ht="63.75" customHeight="1">
      <c r="B107" s="54">
        <v>3</v>
      </c>
      <c r="C107" s="219" t="s">
        <v>160</v>
      </c>
      <c r="D107" s="219"/>
      <c r="E107" s="219"/>
      <c r="F107" s="219"/>
      <c r="G107" s="219"/>
      <c r="H107" s="219"/>
      <c r="I107" s="219"/>
      <c r="J107" s="219"/>
      <c r="K107" s="219"/>
      <c r="L107" s="219"/>
      <c r="M107" s="219"/>
      <c r="N107" s="219"/>
      <c r="O107" s="219"/>
      <c r="P107" s="219"/>
      <c r="Q107" s="219"/>
      <c r="R107" s="219"/>
      <c r="S107" s="219"/>
      <c r="T107" s="219"/>
      <c r="U107" s="219"/>
      <c r="V107" s="219"/>
      <c r="W107" s="159">
        <v>4044.658</v>
      </c>
      <c r="X107" s="159"/>
      <c r="Y107" s="159"/>
      <c r="Z107" s="159"/>
      <c r="AA107" s="159"/>
      <c r="AB107" s="159"/>
      <c r="AC107" s="159"/>
      <c r="AD107" s="35"/>
      <c r="AE107" s="36"/>
      <c r="AF107" s="36"/>
      <c r="AG107" s="36"/>
      <c r="AH107" s="36"/>
      <c r="AI107" s="36"/>
      <c r="AJ107" s="36"/>
      <c r="AK107" s="36"/>
      <c r="AL107" s="36"/>
      <c r="AM107" s="36"/>
      <c r="AN107" s="36"/>
      <c r="AO107" s="36"/>
      <c r="AP107" s="37"/>
      <c r="AQ107" s="35"/>
      <c r="AR107" s="36"/>
      <c r="AS107" s="36"/>
      <c r="AT107" s="36"/>
      <c r="AU107" s="36"/>
      <c r="AV107" s="36"/>
      <c r="AW107" s="36"/>
      <c r="AX107" s="36"/>
      <c r="AY107" s="36"/>
      <c r="AZ107" s="36"/>
      <c r="BA107" s="36"/>
      <c r="BB107" s="36"/>
      <c r="BC107" s="37"/>
      <c r="BD107" s="159">
        <f t="shared" si="2"/>
        <v>4044.658</v>
      </c>
      <c r="BE107" s="159"/>
      <c r="BF107" s="159"/>
      <c r="BG107" s="159"/>
      <c r="BH107" s="159"/>
      <c r="BI107" s="159"/>
      <c r="BJ107" s="159"/>
      <c r="BK107" s="159"/>
      <c r="BL107" s="159"/>
      <c r="BM107" s="159"/>
      <c r="BN107" s="159"/>
      <c r="BO107" s="159"/>
      <c r="BP107" s="159"/>
      <c r="BQ107" s="159"/>
      <c r="BR107" s="159"/>
      <c r="BS107" s="159"/>
      <c r="BT107" s="159">
        <v>4246.89</v>
      </c>
      <c r="BU107" s="159"/>
      <c r="BV107" s="159"/>
      <c r="BW107" s="159"/>
      <c r="BX107" s="159"/>
      <c r="BY107" s="159"/>
      <c r="BZ107" s="159"/>
      <c r="CA107" s="159"/>
      <c r="CB107" s="159"/>
      <c r="CC107" s="159"/>
      <c r="CD107" s="159"/>
      <c r="CE107" s="159"/>
      <c r="CF107" s="159"/>
      <c r="CG107" s="159"/>
      <c r="CH107" s="159"/>
      <c r="CI107" s="35"/>
      <c r="CJ107" s="36"/>
      <c r="CK107" s="36"/>
      <c r="CL107" s="36"/>
      <c r="CM107" s="36"/>
      <c r="CN107" s="36"/>
      <c r="CO107" s="36"/>
      <c r="CP107" s="36"/>
      <c r="CQ107" s="36"/>
      <c r="CR107" s="36"/>
      <c r="CS107" s="36"/>
      <c r="CT107" s="36"/>
      <c r="CU107" s="36"/>
      <c r="CV107" s="36"/>
      <c r="CW107" s="37"/>
      <c r="CX107" s="35"/>
      <c r="CY107" s="36"/>
      <c r="CZ107" s="36"/>
      <c r="DA107" s="36"/>
      <c r="DB107" s="36"/>
      <c r="DC107" s="36"/>
      <c r="DD107" s="36"/>
      <c r="DE107" s="36"/>
      <c r="DF107" s="36"/>
      <c r="DG107" s="36"/>
      <c r="DH107" s="36"/>
      <c r="DI107" s="36"/>
      <c r="DJ107" s="36"/>
      <c r="DK107" s="36"/>
      <c r="DL107" s="37"/>
      <c r="DM107" s="159">
        <f t="shared" si="3"/>
        <v>4246.89</v>
      </c>
      <c r="DN107" s="159"/>
      <c r="DO107" s="159"/>
      <c r="DP107" s="159"/>
      <c r="DQ107" s="159"/>
      <c r="DR107" s="159"/>
      <c r="DS107" s="159"/>
      <c r="DT107" s="159"/>
      <c r="DU107" s="159"/>
      <c r="DV107" s="159"/>
      <c r="DW107" s="159"/>
      <c r="DX107" s="159"/>
      <c r="DY107" s="159"/>
      <c r="DZ107" s="159"/>
      <c r="EA107" s="159"/>
    </row>
    <row r="108" spans="2:131" s="44" customFormat="1" ht="28.5" customHeight="1">
      <c r="B108" s="54">
        <v>4</v>
      </c>
      <c r="C108" s="219" t="s">
        <v>161</v>
      </c>
      <c r="D108" s="219"/>
      <c r="E108" s="219"/>
      <c r="F108" s="219"/>
      <c r="G108" s="219"/>
      <c r="H108" s="219"/>
      <c r="I108" s="219"/>
      <c r="J108" s="219"/>
      <c r="K108" s="219"/>
      <c r="L108" s="219"/>
      <c r="M108" s="219"/>
      <c r="N108" s="219"/>
      <c r="O108" s="219"/>
      <c r="P108" s="219"/>
      <c r="Q108" s="219"/>
      <c r="R108" s="219"/>
      <c r="S108" s="219"/>
      <c r="T108" s="219"/>
      <c r="U108" s="219"/>
      <c r="V108" s="219"/>
      <c r="W108" s="159">
        <v>2647.5</v>
      </c>
      <c r="X108" s="159"/>
      <c r="Y108" s="159"/>
      <c r="Z108" s="159"/>
      <c r="AA108" s="159"/>
      <c r="AB108" s="159"/>
      <c r="AC108" s="159"/>
      <c r="AD108" s="35"/>
      <c r="AE108" s="36"/>
      <c r="AF108" s="36"/>
      <c r="AG108" s="36"/>
      <c r="AH108" s="36"/>
      <c r="AI108" s="36"/>
      <c r="AJ108" s="36"/>
      <c r="AK108" s="36"/>
      <c r="AL108" s="36"/>
      <c r="AM108" s="36"/>
      <c r="AN108" s="36"/>
      <c r="AO108" s="36"/>
      <c r="AP108" s="37"/>
      <c r="AQ108" s="35"/>
      <c r="AR108" s="36"/>
      <c r="AS108" s="36"/>
      <c r="AT108" s="36"/>
      <c r="AU108" s="36"/>
      <c r="AV108" s="36"/>
      <c r="AW108" s="36"/>
      <c r="AX108" s="36"/>
      <c r="AY108" s="36"/>
      <c r="AZ108" s="36"/>
      <c r="BA108" s="36"/>
      <c r="BB108" s="36"/>
      <c r="BC108" s="37"/>
      <c r="BD108" s="159">
        <f t="shared" si="2"/>
        <v>2647.5</v>
      </c>
      <c r="BE108" s="159"/>
      <c r="BF108" s="159"/>
      <c r="BG108" s="159"/>
      <c r="BH108" s="159"/>
      <c r="BI108" s="159"/>
      <c r="BJ108" s="159"/>
      <c r="BK108" s="159"/>
      <c r="BL108" s="159"/>
      <c r="BM108" s="159"/>
      <c r="BN108" s="159"/>
      <c r="BO108" s="159"/>
      <c r="BP108" s="159"/>
      <c r="BQ108" s="159"/>
      <c r="BR108" s="159"/>
      <c r="BS108" s="159"/>
      <c r="BT108" s="159">
        <v>2779.875</v>
      </c>
      <c r="BU108" s="159"/>
      <c r="BV108" s="159"/>
      <c r="BW108" s="159"/>
      <c r="BX108" s="159"/>
      <c r="BY108" s="159"/>
      <c r="BZ108" s="159"/>
      <c r="CA108" s="159"/>
      <c r="CB108" s="159"/>
      <c r="CC108" s="159"/>
      <c r="CD108" s="159"/>
      <c r="CE108" s="159"/>
      <c r="CF108" s="159"/>
      <c r="CG108" s="159"/>
      <c r="CH108" s="159"/>
      <c r="CI108" s="35"/>
      <c r="CJ108" s="36"/>
      <c r="CK108" s="36"/>
      <c r="CL108" s="36"/>
      <c r="CM108" s="36"/>
      <c r="CN108" s="36"/>
      <c r="CO108" s="36"/>
      <c r="CP108" s="36"/>
      <c r="CQ108" s="36"/>
      <c r="CR108" s="36"/>
      <c r="CS108" s="36"/>
      <c r="CT108" s="36"/>
      <c r="CU108" s="36"/>
      <c r="CV108" s="36"/>
      <c r="CW108" s="37"/>
      <c r="CX108" s="35"/>
      <c r="CY108" s="36"/>
      <c r="CZ108" s="36"/>
      <c r="DA108" s="36"/>
      <c r="DB108" s="36"/>
      <c r="DC108" s="36"/>
      <c r="DD108" s="36"/>
      <c r="DE108" s="36"/>
      <c r="DF108" s="36"/>
      <c r="DG108" s="36"/>
      <c r="DH108" s="36"/>
      <c r="DI108" s="36"/>
      <c r="DJ108" s="36"/>
      <c r="DK108" s="36"/>
      <c r="DL108" s="37"/>
      <c r="DM108" s="159">
        <f t="shared" si="3"/>
        <v>2779.875</v>
      </c>
      <c r="DN108" s="159"/>
      <c r="DO108" s="159"/>
      <c r="DP108" s="159"/>
      <c r="DQ108" s="159"/>
      <c r="DR108" s="159"/>
      <c r="DS108" s="159"/>
      <c r="DT108" s="159"/>
      <c r="DU108" s="159"/>
      <c r="DV108" s="159"/>
      <c r="DW108" s="159"/>
      <c r="DX108" s="159"/>
      <c r="DY108" s="159"/>
      <c r="DZ108" s="159"/>
      <c r="EA108" s="159"/>
    </row>
    <row r="109" spans="2:131" s="49" customFormat="1" ht="39.75" customHeight="1">
      <c r="B109" s="50" t="s">
        <v>155</v>
      </c>
      <c r="C109" s="221" t="s">
        <v>157</v>
      </c>
      <c r="D109" s="221"/>
      <c r="E109" s="221"/>
      <c r="F109" s="221"/>
      <c r="G109" s="221"/>
      <c r="H109" s="221"/>
      <c r="I109" s="221"/>
      <c r="J109" s="221"/>
      <c r="K109" s="221"/>
      <c r="L109" s="221"/>
      <c r="M109" s="221"/>
      <c r="N109" s="221"/>
      <c r="O109" s="221"/>
      <c r="P109" s="221"/>
      <c r="Q109" s="221"/>
      <c r="R109" s="221"/>
      <c r="S109" s="221"/>
      <c r="T109" s="221"/>
      <c r="U109" s="221"/>
      <c r="V109" s="221"/>
      <c r="W109" s="220">
        <f>W110</f>
        <v>729635.961</v>
      </c>
      <c r="X109" s="220"/>
      <c r="Y109" s="220"/>
      <c r="Z109" s="220"/>
      <c r="AA109" s="220"/>
      <c r="AB109" s="220"/>
      <c r="AC109" s="220"/>
      <c r="AD109" s="31"/>
      <c r="AE109" s="32"/>
      <c r="AF109" s="32"/>
      <c r="AG109" s="32"/>
      <c r="AH109" s="32"/>
      <c r="AI109" s="32"/>
      <c r="AJ109" s="32"/>
      <c r="AK109" s="32"/>
      <c r="AL109" s="32"/>
      <c r="AM109" s="32"/>
      <c r="AN109" s="32"/>
      <c r="AO109" s="32"/>
      <c r="AP109" s="33"/>
      <c r="AQ109" s="31"/>
      <c r="AR109" s="32"/>
      <c r="AS109" s="32"/>
      <c r="AT109" s="32"/>
      <c r="AU109" s="32"/>
      <c r="AV109" s="32"/>
      <c r="AW109" s="32"/>
      <c r="AX109" s="32"/>
      <c r="AY109" s="32"/>
      <c r="AZ109" s="32"/>
      <c r="BA109" s="32"/>
      <c r="BB109" s="32"/>
      <c r="BC109" s="33"/>
      <c r="BD109" s="220">
        <f t="shared" si="2"/>
        <v>729635.961</v>
      </c>
      <c r="BE109" s="220"/>
      <c r="BF109" s="220"/>
      <c r="BG109" s="220"/>
      <c r="BH109" s="220"/>
      <c r="BI109" s="220"/>
      <c r="BJ109" s="220"/>
      <c r="BK109" s="220"/>
      <c r="BL109" s="220"/>
      <c r="BM109" s="220"/>
      <c r="BN109" s="220"/>
      <c r="BO109" s="220"/>
      <c r="BP109" s="220"/>
      <c r="BQ109" s="220"/>
      <c r="BR109" s="220"/>
      <c r="BS109" s="220"/>
      <c r="BT109" s="220">
        <f>BT110</f>
        <v>766117.759</v>
      </c>
      <c r="BU109" s="220"/>
      <c r="BV109" s="220"/>
      <c r="BW109" s="220"/>
      <c r="BX109" s="220"/>
      <c r="BY109" s="220"/>
      <c r="BZ109" s="220"/>
      <c r="CA109" s="220"/>
      <c r="CB109" s="220"/>
      <c r="CC109" s="220"/>
      <c r="CD109" s="220"/>
      <c r="CE109" s="220"/>
      <c r="CF109" s="220"/>
      <c r="CG109" s="220"/>
      <c r="CH109" s="220"/>
      <c r="CI109" s="31"/>
      <c r="CJ109" s="32"/>
      <c r="CK109" s="32"/>
      <c r="CL109" s="32"/>
      <c r="CM109" s="32"/>
      <c r="CN109" s="32"/>
      <c r="CO109" s="32"/>
      <c r="CP109" s="32"/>
      <c r="CQ109" s="32"/>
      <c r="CR109" s="32"/>
      <c r="CS109" s="32"/>
      <c r="CT109" s="32"/>
      <c r="CU109" s="32"/>
      <c r="CV109" s="32"/>
      <c r="CW109" s="33"/>
      <c r="CX109" s="31"/>
      <c r="CY109" s="32"/>
      <c r="CZ109" s="32"/>
      <c r="DA109" s="32"/>
      <c r="DB109" s="32"/>
      <c r="DC109" s="32"/>
      <c r="DD109" s="32"/>
      <c r="DE109" s="32"/>
      <c r="DF109" s="32"/>
      <c r="DG109" s="32"/>
      <c r="DH109" s="32"/>
      <c r="DI109" s="32"/>
      <c r="DJ109" s="32"/>
      <c r="DK109" s="32"/>
      <c r="DL109" s="33"/>
      <c r="DM109" s="220">
        <f t="shared" si="3"/>
        <v>766117.759</v>
      </c>
      <c r="DN109" s="220"/>
      <c r="DO109" s="220"/>
      <c r="DP109" s="220"/>
      <c r="DQ109" s="220"/>
      <c r="DR109" s="220"/>
      <c r="DS109" s="220"/>
      <c r="DT109" s="220"/>
      <c r="DU109" s="220"/>
      <c r="DV109" s="220"/>
      <c r="DW109" s="220"/>
      <c r="DX109" s="220"/>
      <c r="DY109" s="220"/>
      <c r="DZ109" s="220"/>
      <c r="EA109" s="220"/>
    </row>
    <row r="110" spans="2:131" s="44" customFormat="1" ht="39" customHeight="1">
      <c r="B110" s="54">
        <v>1</v>
      </c>
      <c r="C110" s="270" t="s">
        <v>162</v>
      </c>
      <c r="D110" s="219"/>
      <c r="E110" s="219"/>
      <c r="F110" s="219"/>
      <c r="G110" s="219"/>
      <c r="H110" s="219"/>
      <c r="I110" s="219"/>
      <c r="J110" s="219"/>
      <c r="K110" s="219"/>
      <c r="L110" s="219"/>
      <c r="M110" s="219"/>
      <c r="N110" s="219"/>
      <c r="O110" s="219"/>
      <c r="P110" s="219"/>
      <c r="Q110" s="219"/>
      <c r="R110" s="219"/>
      <c r="S110" s="219"/>
      <c r="T110" s="219"/>
      <c r="U110" s="219"/>
      <c r="V110" s="219"/>
      <c r="W110" s="159">
        <v>729635.961</v>
      </c>
      <c r="X110" s="159"/>
      <c r="Y110" s="159"/>
      <c r="Z110" s="159"/>
      <c r="AA110" s="159"/>
      <c r="AB110" s="159"/>
      <c r="AC110" s="159"/>
      <c r="AD110" s="35"/>
      <c r="AE110" s="36"/>
      <c r="AF110" s="36"/>
      <c r="AG110" s="36"/>
      <c r="AH110" s="36"/>
      <c r="AI110" s="36"/>
      <c r="AJ110" s="36"/>
      <c r="AK110" s="36"/>
      <c r="AL110" s="36"/>
      <c r="AM110" s="36"/>
      <c r="AN110" s="36"/>
      <c r="AO110" s="36"/>
      <c r="AP110" s="37"/>
      <c r="AQ110" s="35"/>
      <c r="AR110" s="36"/>
      <c r="AS110" s="36"/>
      <c r="AT110" s="36"/>
      <c r="AU110" s="36"/>
      <c r="AV110" s="36"/>
      <c r="AW110" s="36"/>
      <c r="AX110" s="36"/>
      <c r="AY110" s="36"/>
      <c r="AZ110" s="36"/>
      <c r="BA110" s="36"/>
      <c r="BB110" s="36"/>
      <c r="BC110" s="37"/>
      <c r="BD110" s="159">
        <f t="shared" si="2"/>
        <v>729635.961</v>
      </c>
      <c r="BE110" s="159"/>
      <c r="BF110" s="159"/>
      <c r="BG110" s="159"/>
      <c r="BH110" s="159"/>
      <c r="BI110" s="159"/>
      <c r="BJ110" s="159"/>
      <c r="BK110" s="159"/>
      <c r="BL110" s="159"/>
      <c r="BM110" s="159"/>
      <c r="BN110" s="159"/>
      <c r="BO110" s="159"/>
      <c r="BP110" s="159"/>
      <c r="BQ110" s="159"/>
      <c r="BR110" s="159"/>
      <c r="BS110" s="159"/>
      <c r="BT110" s="159">
        <v>766117.759</v>
      </c>
      <c r="BU110" s="159"/>
      <c r="BV110" s="159"/>
      <c r="BW110" s="159"/>
      <c r="BX110" s="159"/>
      <c r="BY110" s="159"/>
      <c r="BZ110" s="159"/>
      <c r="CA110" s="159"/>
      <c r="CB110" s="159"/>
      <c r="CC110" s="159"/>
      <c r="CD110" s="159"/>
      <c r="CE110" s="159"/>
      <c r="CF110" s="159"/>
      <c r="CG110" s="159"/>
      <c r="CH110" s="159"/>
      <c r="CI110" s="35"/>
      <c r="CJ110" s="36"/>
      <c r="CK110" s="36"/>
      <c r="CL110" s="36"/>
      <c r="CM110" s="36"/>
      <c r="CN110" s="36"/>
      <c r="CO110" s="36"/>
      <c r="CP110" s="36"/>
      <c r="CQ110" s="36"/>
      <c r="CR110" s="36"/>
      <c r="CS110" s="36"/>
      <c r="CT110" s="36"/>
      <c r="CU110" s="36"/>
      <c r="CV110" s="36"/>
      <c r="CW110" s="37"/>
      <c r="CX110" s="35"/>
      <c r="CY110" s="36"/>
      <c r="CZ110" s="36"/>
      <c r="DA110" s="36"/>
      <c r="DB110" s="36"/>
      <c r="DC110" s="36"/>
      <c r="DD110" s="36"/>
      <c r="DE110" s="36"/>
      <c r="DF110" s="36"/>
      <c r="DG110" s="36"/>
      <c r="DH110" s="36"/>
      <c r="DI110" s="36"/>
      <c r="DJ110" s="36"/>
      <c r="DK110" s="36"/>
      <c r="DL110" s="37"/>
      <c r="DM110" s="159">
        <f t="shared" si="3"/>
        <v>766117.759</v>
      </c>
      <c r="DN110" s="159"/>
      <c r="DO110" s="159"/>
      <c r="DP110" s="159"/>
      <c r="DQ110" s="159"/>
      <c r="DR110" s="159"/>
      <c r="DS110" s="159"/>
      <c r="DT110" s="159"/>
      <c r="DU110" s="159"/>
      <c r="DV110" s="159"/>
      <c r="DW110" s="159"/>
      <c r="DX110" s="159"/>
      <c r="DY110" s="159"/>
      <c r="DZ110" s="159"/>
      <c r="EA110" s="159"/>
    </row>
    <row r="111" spans="2:131" ht="11.25" customHeight="1">
      <c r="B111" s="58"/>
      <c r="C111" s="128" t="s">
        <v>32</v>
      </c>
      <c r="D111" s="128"/>
      <c r="E111" s="128"/>
      <c r="F111" s="128"/>
      <c r="G111" s="128"/>
      <c r="H111" s="128"/>
      <c r="I111" s="128"/>
      <c r="J111" s="128"/>
      <c r="K111" s="128"/>
      <c r="L111" s="128"/>
      <c r="M111" s="128"/>
      <c r="N111" s="128"/>
      <c r="O111" s="128"/>
      <c r="P111" s="128"/>
      <c r="Q111" s="128"/>
      <c r="R111" s="128"/>
      <c r="S111" s="128"/>
      <c r="T111" s="128"/>
      <c r="U111" s="128"/>
      <c r="V111" s="128"/>
      <c r="W111" s="129">
        <f>W104+W109</f>
        <v>816987.3640000001</v>
      </c>
      <c r="X111" s="129"/>
      <c r="Y111" s="129"/>
      <c r="Z111" s="129"/>
      <c r="AA111" s="129"/>
      <c r="AB111" s="129"/>
      <c r="AC111" s="129"/>
      <c r="AD111" s="41"/>
      <c r="AE111" s="42"/>
      <c r="AF111" s="42"/>
      <c r="AG111" s="42"/>
      <c r="AH111" s="42"/>
      <c r="AI111" s="42"/>
      <c r="AJ111" s="42"/>
      <c r="AK111" s="42"/>
      <c r="AL111" s="42"/>
      <c r="AM111" s="42"/>
      <c r="AN111" s="42"/>
      <c r="AO111" s="42"/>
      <c r="AP111" s="43"/>
      <c r="AQ111" s="41"/>
      <c r="AR111" s="42"/>
      <c r="AS111" s="42"/>
      <c r="AT111" s="42"/>
      <c r="AU111" s="42"/>
      <c r="AV111" s="42"/>
      <c r="AW111" s="42"/>
      <c r="AX111" s="42"/>
      <c r="AY111" s="42"/>
      <c r="AZ111" s="42"/>
      <c r="BA111" s="42"/>
      <c r="BB111" s="42"/>
      <c r="BC111" s="43"/>
      <c r="BD111" s="129">
        <f t="shared" si="2"/>
        <v>816987.3640000001</v>
      </c>
      <c r="BE111" s="129"/>
      <c r="BF111" s="129"/>
      <c r="BG111" s="129"/>
      <c r="BH111" s="129"/>
      <c r="BI111" s="129"/>
      <c r="BJ111" s="129"/>
      <c r="BK111" s="129"/>
      <c r="BL111" s="129"/>
      <c r="BM111" s="129"/>
      <c r="BN111" s="129"/>
      <c r="BO111" s="129"/>
      <c r="BP111" s="129"/>
      <c r="BQ111" s="129"/>
      <c r="BR111" s="129"/>
      <c r="BS111" s="129"/>
      <c r="BT111" s="129">
        <f>BT104+BT109</f>
        <v>857836.732</v>
      </c>
      <c r="BU111" s="129"/>
      <c r="BV111" s="129"/>
      <c r="BW111" s="129"/>
      <c r="BX111" s="129"/>
      <c r="BY111" s="129"/>
      <c r="BZ111" s="129"/>
      <c r="CA111" s="129"/>
      <c r="CB111" s="129"/>
      <c r="CC111" s="129"/>
      <c r="CD111" s="129"/>
      <c r="CE111" s="129"/>
      <c r="CF111" s="129"/>
      <c r="CG111" s="129"/>
      <c r="CH111" s="129"/>
      <c r="CI111" s="41"/>
      <c r="CJ111" s="42"/>
      <c r="CK111" s="42"/>
      <c r="CL111" s="42"/>
      <c r="CM111" s="42"/>
      <c r="CN111" s="42"/>
      <c r="CO111" s="42"/>
      <c r="CP111" s="42"/>
      <c r="CQ111" s="42"/>
      <c r="CR111" s="42"/>
      <c r="CS111" s="42"/>
      <c r="CT111" s="42"/>
      <c r="CU111" s="42"/>
      <c r="CV111" s="42"/>
      <c r="CW111" s="43"/>
      <c r="CX111" s="41"/>
      <c r="CY111" s="42"/>
      <c r="CZ111" s="42"/>
      <c r="DA111" s="42"/>
      <c r="DB111" s="42"/>
      <c r="DC111" s="42"/>
      <c r="DD111" s="42"/>
      <c r="DE111" s="42"/>
      <c r="DF111" s="42"/>
      <c r="DG111" s="42"/>
      <c r="DH111" s="42"/>
      <c r="DI111" s="42"/>
      <c r="DJ111" s="42"/>
      <c r="DK111" s="42"/>
      <c r="DL111" s="43"/>
      <c r="DM111" s="129">
        <f t="shared" si="3"/>
        <v>857836.732</v>
      </c>
      <c r="DN111" s="129"/>
      <c r="DO111" s="129"/>
      <c r="DP111" s="129"/>
      <c r="DQ111" s="129"/>
      <c r="DR111" s="129"/>
      <c r="DS111" s="129"/>
      <c r="DT111" s="129"/>
      <c r="DU111" s="129"/>
      <c r="DV111" s="129"/>
      <c r="DW111" s="129"/>
      <c r="DX111" s="129"/>
      <c r="DY111" s="129"/>
      <c r="DZ111" s="129"/>
      <c r="EA111" s="129"/>
    </row>
    <row r="113" spans="1:180" ht="11.25" customHeight="1">
      <c r="A113" s="1"/>
      <c r="B113" s="62" t="s">
        <v>43</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row>
    <row r="114" spans="1:180"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row>
    <row r="115" spans="1:180" ht="11.25" customHeight="1">
      <c r="A115" s="1"/>
      <c r="B115" s="186" t="s">
        <v>128</v>
      </c>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6"/>
      <c r="BD115" s="186"/>
      <c r="BE115" s="186"/>
      <c r="BF115" s="186"/>
      <c r="BG115" s="186"/>
      <c r="BH115" s="186"/>
      <c r="BI115" s="186"/>
      <c r="BJ115" s="186"/>
      <c r="BK115" s="186"/>
      <c r="BL115" s="186"/>
      <c r="BM115" s="186"/>
      <c r="BN115" s="186"/>
      <c r="BO115" s="186"/>
      <c r="BP115" s="186"/>
      <c r="BQ115" s="186"/>
      <c r="BR115" s="186"/>
      <c r="BS115" s="186"/>
      <c r="BT115" s="186"/>
      <c r="BU115" s="186"/>
      <c r="BV115" s="186"/>
      <c r="BW115" s="186"/>
      <c r="BX115" s="186"/>
      <c r="BY115" s="186"/>
      <c r="BZ115" s="186"/>
      <c r="CA115" s="186"/>
      <c r="CB115" s="186"/>
      <c r="CC115" s="186"/>
      <c r="CD115" s="186"/>
      <c r="CE115" s="186"/>
      <c r="CF115" s="186"/>
      <c r="CG115" s="186"/>
      <c r="CH115" s="186"/>
      <c r="CI115" s="186"/>
      <c r="CJ115" s="186"/>
      <c r="CK115" s="186"/>
      <c r="CL115" s="186"/>
      <c r="CM115" s="186"/>
      <c r="CN115" s="186"/>
      <c r="CO115" s="186"/>
      <c r="CP115" s="186"/>
      <c r="CQ115" s="186"/>
      <c r="CR115" s="186"/>
      <c r="CS115" s="186"/>
      <c r="CT115" s="186"/>
      <c r="CU115" s="186"/>
      <c r="CV115" s="186"/>
      <c r="CW115" s="186"/>
      <c r="CX115" s="186"/>
      <c r="CY115" s="186"/>
      <c r="CZ115" s="186"/>
      <c r="DA115" s="186"/>
      <c r="DB115" s="186"/>
      <c r="DC115" s="186"/>
      <c r="DD115" s="186"/>
      <c r="DE115" s="186"/>
      <c r="DF115" s="186"/>
      <c r="DG115" s="186"/>
      <c r="DH115" s="186"/>
      <c r="DI115" s="186"/>
      <c r="DJ115" s="186"/>
      <c r="DK115" s="186"/>
      <c r="DL115" s="186"/>
      <c r="DM115" s="186"/>
      <c r="DN115" s="186"/>
      <c r="DO115" s="186"/>
      <c r="DP115" s="186"/>
      <c r="DQ115" s="186"/>
      <c r="DR115" s="186"/>
      <c r="DS115" s="186"/>
      <c r="DT115" s="186"/>
      <c r="DU115" s="186"/>
      <c r="DV115" s="186"/>
      <c r="DW115" s="186"/>
      <c r="DX115" s="186"/>
      <c r="DY115" s="186"/>
      <c r="DZ115" s="186"/>
      <c r="EA115" s="186"/>
      <c r="EB115" s="186"/>
      <c r="EC115" s="186"/>
      <c r="ED115" s="186"/>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row>
    <row r="116" spans="1:180"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row>
    <row r="117" spans="2:146" s="63" customFormat="1" ht="20.25" customHeight="1">
      <c r="B117" s="181" t="s">
        <v>116</v>
      </c>
      <c r="C117" s="181"/>
      <c r="D117" s="181" t="s">
        <v>44</v>
      </c>
      <c r="E117" s="181"/>
      <c r="F117" s="181"/>
      <c r="G117" s="181"/>
      <c r="H117" s="181"/>
      <c r="I117" s="181"/>
      <c r="J117" s="181"/>
      <c r="K117" s="181"/>
      <c r="L117" s="181"/>
      <c r="M117" s="181"/>
      <c r="N117" s="181"/>
      <c r="O117" s="181"/>
      <c r="P117" s="181"/>
      <c r="Q117" s="181"/>
      <c r="R117" s="181"/>
      <c r="S117" s="181"/>
      <c r="T117" s="181"/>
      <c r="U117" s="181"/>
      <c r="V117" s="181"/>
      <c r="W117" s="181"/>
      <c r="X117" s="181"/>
      <c r="Y117" s="187" t="s">
        <v>45</v>
      </c>
      <c r="Z117" s="187"/>
      <c r="AA117" s="187"/>
      <c r="AB117" s="187"/>
      <c r="AC117" s="187"/>
      <c r="AD117" s="187"/>
      <c r="AE117" s="187"/>
      <c r="AF117" s="187"/>
      <c r="AG117" s="187"/>
      <c r="AH117" s="187" t="s">
        <v>46</v>
      </c>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187"/>
      <c r="BG117" s="187"/>
      <c r="BH117" s="187"/>
      <c r="BI117" s="141" t="s">
        <v>5</v>
      </c>
      <c r="BJ117" s="141"/>
      <c r="BK117" s="141"/>
      <c r="BL117" s="141"/>
      <c r="BM117" s="141"/>
      <c r="BN117" s="141"/>
      <c r="BO117" s="141"/>
      <c r="BP117" s="141"/>
      <c r="BQ117" s="141"/>
      <c r="BR117" s="141"/>
      <c r="BS117" s="141"/>
      <c r="BT117" s="141"/>
      <c r="BU117" s="141"/>
      <c r="BV117" s="141"/>
      <c r="BW117" s="141"/>
      <c r="BX117" s="141"/>
      <c r="BY117" s="141"/>
      <c r="BZ117" s="141"/>
      <c r="CA117" s="141"/>
      <c r="CB117" s="141"/>
      <c r="CC117" s="141"/>
      <c r="CD117" s="141"/>
      <c r="CE117" s="141"/>
      <c r="CF117" s="141"/>
      <c r="CG117" s="141"/>
      <c r="CH117" s="141"/>
      <c r="CI117" s="141"/>
      <c r="CJ117" s="141"/>
      <c r="CK117" s="141"/>
      <c r="CL117" s="141"/>
      <c r="CM117" s="141"/>
      <c r="CN117" s="141" t="s">
        <v>6</v>
      </c>
      <c r="CO117" s="141"/>
      <c r="CP117" s="141"/>
      <c r="CQ117" s="141"/>
      <c r="CR117" s="141"/>
      <c r="CS117" s="141"/>
      <c r="CT117" s="141"/>
      <c r="CU117" s="141"/>
      <c r="CV117" s="141"/>
      <c r="CW117" s="141"/>
      <c r="CX117" s="141"/>
      <c r="CY117" s="141"/>
      <c r="CZ117" s="141"/>
      <c r="DA117" s="141"/>
      <c r="DB117" s="141"/>
      <c r="DC117" s="141"/>
      <c r="DD117" s="141"/>
      <c r="DE117" s="141"/>
      <c r="DF117" s="141"/>
      <c r="DG117" s="141"/>
      <c r="DH117" s="141"/>
      <c r="DI117" s="141"/>
      <c r="DJ117" s="141"/>
      <c r="DK117" s="141"/>
      <c r="DL117" s="141"/>
      <c r="DM117" s="141"/>
      <c r="DN117" s="141"/>
      <c r="DO117" s="141"/>
      <c r="DP117" s="141"/>
      <c r="DQ117" s="141" t="s">
        <v>7</v>
      </c>
      <c r="DR117" s="141"/>
      <c r="DS117" s="141"/>
      <c r="DT117" s="141"/>
      <c r="DU117" s="141"/>
      <c r="DV117" s="141"/>
      <c r="DW117" s="141"/>
      <c r="DX117" s="141"/>
      <c r="DY117" s="141"/>
      <c r="DZ117" s="141"/>
      <c r="EA117" s="141"/>
      <c r="EB117" s="141"/>
      <c r="EC117" s="141"/>
      <c r="ED117" s="141"/>
      <c r="EE117" s="141"/>
      <c r="EF117" s="141"/>
      <c r="EG117" s="141"/>
      <c r="EH117" s="141"/>
      <c r="EI117" s="141"/>
      <c r="EJ117" s="141"/>
      <c r="EK117" s="141"/>
      <c r="EL117" s="141"/>
      <c r="EM117" s="141"/>
      <c r="EN117" s="141"/>
      <c r="EO117" s="141"/>
      <c r="EP117" s="141"/>
    </row>
    <row r="118" spans="2:146" s="63" customFormat="1" ht="27.75" customHeight="1">
      <c r="B118" s="182"/>
      <c r="C118" s="184"/>
      <c r="D118" s="182"/>
      <c r="E118" s="183"/>
      <c r="F118" s="183"/>
      <c r="G118" s="183"/>
      <c r="H118" s="183"/>
      <c r="I118" s="183"/>
      <c r="J118" s="183"/>
      <c r="K118" s="183"/>
      <c r="L118" s="183"/>
      <c r="M118" s="183"/>
      <c r="N118" s="183"/>
      <c r="O118" s="183"/>
      <c r="P118" s="183"/>
      <c r="Q118" s="183"/>
      <c r="R118" s="183"/>
      <c r="S118" s="183"/>
      <c r="T118" s="183"/>
      <c r="U118" s="183"/>
      <c r="V118" s="183"/>
      <c r="W118" s="183"/>
      <c r="X118" s="184"/>
      <c r="Y118" s="182"/>
      <c r="Z118" s="183"/>
      <c r="AA118" s="183"/>
      <c r="AB118" s="183"/>
      <c r="AC118" s="183"/>
      <c r="AD118" s="183"/>
      <c r="AE118" s="183"/>
      <c r="AF118" s="183"/>
      <c r="AG118" s="183"/>
      <c r="AH118" s="182"/>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41" t="s">
        <v>47</v>
      </c>
      <c r="BJ118" s="141"/>
      <c r="BK118" s="141"/>
      <c r="BL118" s="141"/>
      <c r="BM118" s="141"/>
      <c r="BN118" s="141"/>
      <c r="BO118" s="141"/>
      <c r="BP118" s="141"/>
      <c r="BQ118" s="141"/>
      <c r="BR118" s="141"/>
      <c r="BS118" s="141"/>
      <c r="BT118" s="141"/>
      <c r="BU118" s="141"/>
      <c r="BV118" s="141"/>
      <c r="BW118" s="141" t="s">
        <v>23</v>
      </c>
      <c r="BX118" s="141"/>
      <c r="BY118" s="141"/>
      <c r="BZ118" s="141"/>
      <c r="CA118" s="141"/>
      <c r="CB118" s="141"/>
      <c r="CC118" s="141"/>
      <c r="CD118" s="141"/>
      <c r="CE118" s="141"/>
      <c r="CF118" s="141"/>
      <c r="CG118" s="141"/>
      <c r="CH118" s="141"/>
      <c r="CI118" s="141"/>
      <c r="CJ118" s="141"/>
      <c r="CK118" s="141"/>
      <c r="CL118" s="141"/>
      <c r="CM118" s="141"/>
      <c r="CN118" s="141" t="s">
        <v>47</v>
      </c>
      <c r="CO118" s="141"/>
      <c r="CP118" s="141"/>
      <c r="CQ118" s="141"/>
      <c r="CR118" s="141"/>
      <c r="CS118" s="141"/>
      <c r="CT118" s="141"/>
      <c r="CU118" s="141"/>
      <c r="CV118" s="141"/>
      <c r="CW118" s="141"/>
      <c r="CX118" s="141"/>
      <c r="CY118" s="141"/>
      <c r="CZ118" s="141"/>
      <c r="DA118" s="141"/>
      <c r="DB118" s="141" t="s">
        <v>23</v>
      </c>
      <c r="DC118" s="141"/>
      <c r="DD118" s="141"/>
      <c r="DE118" s="141"/>
      <c r="DF118" s="141"/>
      <c r="DG118" s="141"/>
      <c r="DH118" s="141"/>
      <c r="DI118" s="141"/>
      <c r="DJ118" s="141"/>
      <c r="DK118" s="141"/>
      <c r="DL118" s="141"/>
      <c r="DM118" s="141"/>
      <c r="DN118" s="141"/>
      <c r="DO118" s="141"/>
      <c r="DP118" s="141"/>
      <c r="DQ118" s="141" t="s">
        <v>47</v>
      </c>
      <c r="DR118" s="141"/>
      <c r="DS118" s="141"/>
      <c r="DT118" s="141"/>
      <c r="DU118" s="141"/>
      <c r="DV118" s="141"/>
      <c r="DW118" s="141"/>
      <c r="DX118" s="141"/>
      <c r="DY118" s="141"/>
      <c r="DZ118" s="141"/>
      <c r="EA118" s="141"/>
      <c r="EB118" s="141"/>
      <c r="EC118" s="141"/>
      <c r="ED118" s="141" t="s">
        <v>23</v>
      </c>
      <c r="EE118" s="141"/>
      <c r="EF118" s="141"/>
      <c r="EG118" s="141"/>
      <c r="EH118" s="141"/>
      <c r="EI118" s="141"/>
      <c r="EJ118" s="141"/>
      <c r="EK118" s="141"/>
      <c r="EL118" s="141"/>
      <c r="EM118" s="141"/>
      <c r="EN118" s="141"/>
      <c r="EO118" s="141"/>
      <c r="EP118" s="141"/>
    </row>
    <row r="119" spans="2:146" s="44" customFormat="1" ht="11.25" customHeight="1">
      <c r="B119" s="105">
        <v>1</v>
      </c>
      <c r="C119" s="105"/>
      <c r="D119" s="105">
        <v>2</v>
      </c>
      <c r="E119" s="105"/>
      <c r="F119" s="105"/>
      <c r="G119" s="105"/>
      <c r="H119" s="105"/>
      <c r="I119" s="105"/>
      <c r="J119" s="105"/>
      <c r="K119" s="105"/>
      <c r="L119" s="105"/>
      <c r="M119" s="105"/>
      <c r="N119" s="105"/>
      <c r="O119" s="105"/>
      <c r="P119" s="105"/>
      <c r="Q119" s="105"/>
      <c r="R119" s="105"/>
      <c r="S119" s="105"/>
      <c r="T119" s="105"/>
      <c r="U119" s="105"/>
      <c r="V119" s="105"/>
      <c r="W119" s="105"/>
      <c r="X119" s="105"/>
      <c r="Y119" s="105">
        <v>3</v>
      </c>
      <c r="Z119" s="105"/>
      <c r="AA119" s="105"/>
      <c r="AB119" s="105"/>
      <c r="AC119" s="105"/>
      <c r="AD119" s="105"/>
      <c r="AE119" s="105"/>
      <c r="AF119" s="105"/>
      <c r="AG119" s="105"/>
      <c r="AH119" s="105">
        <v>4</v>
      </c>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v>5</v>
      </c>
      <c r="BJ119" s="105"/>
      <c r="BK119" s="105"/>
      <c r="BL119" s="105"/>
      <c r="BM119" s="105"/>
      <c r="BN119" s="105"/>
      <c r="BO119" s="105"/>
      <c r="BP119" s="105"/>
      <c r="BQ119" s="105"/>
      <c r="BR119" s="105"/>
      <c r="BS119" s="105"/>
      <c r="BT119" s="105"/>
      <c r="BU119" s="105"/>
      <c r="BV119" s="105"/>
      <c r="BW119" s="105">
        <v>6</v>
      </c>
      <c r="BX119" s="105"/>
      <c r="BY119" s="105"/>
      <c r="BZ119" s="105"/>
      <c r="CA119" s="105"/>
      <c r="CB119" s="105"/>
      <c r="CC119" s="105"/>
      <c r="CD119" s="105"/>
      <c r="CE119" s="105"/>
      <c r="CF119" s="105"/>
      <c r="CG119" s="105"/>
      <c r="CH119" s="105"/>
      <c r="CI119" s="105"/>
      <c r="CJ119" s="105"/>
      <c r="CK119" s="105"/>
      <c r="CL119" s="105"/>
      <c r="CM119" s="105"/>
      <c r="CN119" s="105">
        <v>7</v>
      </c>
      <c r="CO119" s="105"/>
      <c r="CP119" s="105"/>
      <c r="CQ119" s="105"/>
      <c r="CR119" s="105"/>
      <c r="CS119" s="105"/>
      <c r="CT119" s="105"/>
      <c r="CU119" s="105"/>
      <c r="CV119" s="105"/>
      <c r="CW119" s="105"/>
      <c r="CX119" s="105"/>
      <c r="CY119" s="105"/>
      <c r="CZ119" s="105"/>
      <c r="DA119" s="105"/>
      <c r="DB119" s="105">
        <v>8</v>
      </c>
      <c r="DC119" s="105"/>
      <c r="DD119" s="105"/>
      <c r="DE119" s="105"/>
      <c r="DF119" s="105"/>
      <c r="DG119" s="105"/>
      <c r="DH119" s="105"/>
      <c r="DI119" s="105"/>
      <c r="DJ119" s="105"/>
      <c r="DK119" s="105"/>
      <c r="DL119" s="105"/>
      <c r="DM119" s="105"/>
      <c r="DN119" s="105"/>
      <c r="DO119" s="105"/>
      <c r="DP119" s="105"/>
      <c r="DQ119" s="105">
        <v>9</v>
      </c>
      <c r="DR119" s="105"/>
      <c r="DS119" s="105"/>
      <c r="DT119" s="105"/>
      <c r="DU119" s="105"/>
      <c r="DV119" s="105"/>
      <c r="DW119" s="105"/>
      <c r="DX119" s="105"/>
      <c r="DY119" s="105"/>
      <c r="DZ119" s="105"/>
      <c r="EA119" s="105"/>
      <c r="EB119" s="105"/>
      <c r="EC119" s="105"/>
      <c r="ED119" s="105">
        <v>10</v>
      </c>
      <c r="EE119" s="105"/>
      <c r="EF119" s="105"/>
      <c r="EG119" s="105"/>
      <c r="EH119" s="105"/>
      <c r="EI119" s="105"/>
      <c r="EJ119" s="105"/>
      <c r="EK119" s="105"/>
      <c r="EL119" s="105"/>
      <c r="EM119" s="105"/>
      <c r="EN119" s="105"/>
      <c r="EO119" s="105"/>
      <c r="EP119" s="105"/>
    </row>
    <row r="120" spans="2:146" s="64" customFormat="1" ht="22.5" customHeight="1">
      <c r="B120" s="160" t="s">
        <v>8</v>
      </c>
      <c r="C120" s="161"/>
      <c r="D120" s="156" t="s">
        <v>156</v>
      </c>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c r="CD120" s="156"/>
      <c r="CE120" s="156"/>
      <c r="CF120" s="156"/>
      <c r="CG120" s="156"/>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c r="DP120" s="156"/>
      <c r="DQ120" s="156"/>
      <c r="DR120" s="156"/>
      <c r="DS120" s="156"/>
      <c r="DT120" s="156"/>
      <c r="DU120" s="156"/>
      <c r="DV120" s="156"/>
      <c r="DW120" s="156"/>
      <c r="DX120" s="156"/>
      <c r="DY120" s="156"/>
      <c r="DZ120" s="156"/>
      <c r="EA120" s="156"/>
      <c r="EB120" s="156"/>
      <c r="EC120" s="156"/>
      <c r="ED120" s="156"/>
      <c r="EE120" s="156"/>
      <c r="EF120" s="156"/>
      <c r="EG120" s="156"/>
      <c r="EH120" s="156"/>
      <c r="EI120" s="156"/>
      <c r="EJ120" s="156"/>
      <c r="EK120" s="156"/>
      <c r="EL120" s="156"/>
      <c r="EM120" s="156"/>
      <c r="EN120" s="156"/>
      <c r="EO120" s="156"/>
      <c r="EP120" s="156"/>
    </row>
    <row r="121" spans="2:146" s="64" customFormat="1" ht="59.25" customHeight="1">
      <c r="B121" s="158" t="s">
        <v>48</v>
      </c>
      <c r="C121" s="158"/>
      <c r="D121" s="153" t="s">
        <v>117</v>
      </c>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row>
    <row r="122" spans="2:146" s="44" customFormat="1" ht="12" customHeight="1">
      <c r="B122" s="217"/>
      <c r="C122" s="218"/>
      <c r="D122" s="154" t="s">
        <v>50</v>
      </c>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c r="BP122" s="154"/>
      <c r="BQ122" s="154"/>
      <c r="BR122" s="154"/>
      <c r="BS122" s="154"/>
      <c r="BT122" s="154"/>
      <c r="BU122" s="154"/>
      <c r="BV122" s="154"/>
      <c r="BW122" s="154"/>
      <c r="BX122" s="154"/>
      <c r="BY122" s="154"/>
      <c r="BZ122" s="154"/>
      <c r="CA122" s="154"/>
      <c r="CB122" s="154"/>
      <c r="CC122" s="154"/>
      <c r="CD122" s="154"/>
      <c r="CE122" s="154"/>
      <c r="CF122" s="154"/>
      <c r="CG122" s="154"/>
      <c r="CH122" s="154"/>
      <c r="CI122" s="154"/>
      <c r="CJ122" s="154"/>
      <c r="CK122" s="154"/>
      <c r="CL122" s="154"/>
      <c r="CM122" s="154"/>
      <c r="CN122" s="154"/>
      <c r="CO122" s="154"/>
      <c r="CP122" s="154"/>
      <c r="CQ122" s="154"/>
      <c r="CR122" s="154"/>
      <c r="CS122" s="154"/>
      <c r="CT122" s="154"/>
      <c r="CU122" s="154"/>
      <c r="CV122" s="154"/>
      <c r="CW122" s="154"/>
      <c r="CX122" s="154"/>
      <c r="CY122" s="154"/>
      <c r="CZ122" s="154"/>
      <c r="DA122" s="154"/>
      <c r="DB122" s="154"/>
      <c r="DC122" s="154"/>
      <c r="DD122" s="154"/>
      <c r="DE122" s="154"/>
      <c r="DF122" s="154"/>
      <c r="DG122" s="154"/>
      <c r="DH122" s="154"/>
      <c r="DI122" s="154"/>
      <c r="DJ122" s="154"/>
      <c r="DK122" s="154"/>
      <c r="DL122" s="154"/>
      <c r="DM122" s="154"/>
      <c r="DN122" s="154"/>
      <c r="DO122" s="154"/>
      <c r="DP122" s="154"/>
      <c r="DQ122" s="154"/>
      <c r="DR122" s="154"/>
      <c r="DS122" s="154"/>
      <c r="DT122" s="154"/>
      <c r="DU122" s="154"/>
      <c r="DV122" s="154"/>
      <c r="DW122" s="154"/>
      <c r="DX122" s="154"/>
      <c r="DY122" s="154"/>
      <c r="DZ122" s="154"/>
      <c r="EA122" s="154"/>
      <c r="EB122" s="154"/>
      <c r="EC122" s="154"/>
      <c r="ED122" s="154"/>
      <c r="EE122" s="154"/>
      <c r="EF122" s="154"/>
      <c r="EG122" s="154"/>
      <c r="EH122" s="154"/>
      <c r="EI122" s="154"/>
      <c r="EJ122" s="154"/>
      <c r="EK122" s="154"/>
      <c r="EL122" s="154"/>
      <c r="EM122" s="154"/>
      <c r="EN122" s="154"/>
      <c r="EO122" s="154"/>
      <c r="EP122" s="154"/>
    </row>
    <row r="123" spans="2:146" s="44" customFormat="1" ht="13.5" customHeight="1">
      <c r="B123" s="108">
        <v>1</v>
      </c>
      <c r="C123" s="108"/>
      <c r="D123" s="149" t="s">
        <v>51</v>
      </c>
      <c r="E123" s="149"/>
      <c r="F123" s="149"/>
      <c r="G123" s="149"/>
      <c r="H123" s="149"/>
      <c r="I123" s="149"/>
      <c r="J123" s="149"/>
      <c r="K123" s="149"/>
      <c r="L123" s="149"/>
      <c r="M123" s="149"/>
      <c r="N123" s="149"/>
      <c r="O123" s="149"/>
      <c r="P123" s="149"/>
      <c r="Q123" s="149"/>
      <c r="R123" s="149"/>
      <c r="S123" s="149"/>
      <c r="T123" s="149"/>
      <c r="U123" s="149"/>
      <c r="V123" s="149"/>
      <c r="W123" s="149"/>
      <c r="X123" s="149"/>
      <c r="Y123" s="157" t="s">
        <v>163</v>
      </c>
      <c r="Z123" s="150"/>
      <c r="AA123" s="150"/>
      <c r="AB123" s="150"/>
      <c r="AC123" s="150"/>
      <c r="AD123" s="150"/>
      <c r="AE123" s="150"/>
      <c r="AF123" s="150"/>
      <c r="AG123" s="150"/>
      <c r="AH123" s="150" t="s">
        <v>49</v>
      </c>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9">
        <v>26459</v>
      </c>
      <c r="BJ123" s="159"/>
      <c r="BK123" s="159"/>
      <c r="BL123" s="159"/>
      <c r="BM123" s="159"/>
      <c r="BN123" s="159"/>
      <c r="BO123" s="159"/>
      <c r="BP123" s="159"/>
      <c r="BQ123" s="159"/>
      <c r="BR123" s="159"/>
      <c r="BS123" s="159"/>
      <c r="BT123" s="159"/>
      <c r="BU123" s="159"/>
      <c r="BV123" s="159"/>
      <c r="BW123" s="35"/>
      <c r="BX123" s="36"/>
      <c r="BY123" s="36"/>
      <c r="BZ123" s="36"/>
      <c r="CA123" s="36"/>
      <c r="CB123" s="36"/>
      <c r="CC123" s="36"/>
      <c r="CD123" s="36"/>
      <c r="CE123" s="36"/>
      <c r="CF123" s="36"/>
      <c r="CG123" s="36"/>
      <c r="CH123" s="36"/>
      <c r="CI123" s="36"/>
      <c r="CJ123" s="36"/>
      <c r="CK123" s="36"/>
      <c r="CL123" s="36"/>
      <c r="CM123" s="37"/>
      <c r="CN123" s="159">
        <v>18133</v>
      </c>
      <c r="CO123" s="159"/>
      <c r="CP123" s="159"/>
      <c r="CQ123" s="159"/>
      <c r="CR123" s="159"/>
      <c r="CS123" s="159"/>
      <c r="CT123" s="159"/>
      <c r="CU123" s="159"/>
      <c r="CV123" s="159"/>
      <c r="CW123" s="159"/>
      <c r="CX123" s="159"/>
      <c r="CY123" s="159"/>
      <c r="CZ123" s="159"/>
      <c r="DA123" s="159"/>
      <c r="DB123" s="35"/>
      <c r="DC123" s="36"/>
      <c r="DD123" s="36"/>
      <c r="DE123" s="36"/>
      <c r="DF123" s="36"/>
      <c r="DG123" s="36"/>
      <c r="DH123" s="36"/>
      <c r="DI123" s="36"/>
      <c r="DJ123" s="36"/>
      <c r="DK123" s="36"/>
      <c r="DL123" s="36"/>
      <c r="DM123" s="36"/>
      <c r="DN123" s="36"/>
      <c r="DO123" s="36"/>
      <c r="DP123" s="37"/>
      <c r="DQ123" s="159">
        <v>18103</v>
      </c>
      <c r="DR123" s="159"/>
      <c r="DS123" s="159"/>
      <c r="DT123" s="159"/>
      <c r="DU123" s="159"/>
      <c r="DV123" s="159"/>
      <c r="DW123" s="159"/>
      <c r="DX123" s="159"/>
      <c r="DY123" s="159"/>
      <c r="DZ123" s="159"/>
      <c r="EA123" s="159"/>
      <c r="EB123" s="159"/>
      <c r="EC123" s="159"/>
      <c r="ED123" s="35"/>
      <c r="EE123" s="36"/>
      <c r="EF123" s="36"/>
      <c r="EG123" s="36"/>
      <c r="EH123" s="36"/>
      <c r="EI123" s="36"/>
      <c r="EJ123" s="36"/>
      <c r="EK123" s="36"/>
      <c r="EL123" s="36"/>
      <c r="EM123" s="36"/>
      <c r="EN123" s="36"/>
      <c r="EO123" s="36"/>
      <c r="EP123" s="37"/>
    </row>
    <row r="124" spans="2:146" s="44" customFormat="1" ht="13.5" customHeight="1">
      <c r="B124" s="217"/>
      <c r="C124" s="218"/>
      <c r="D124" s="154" t="s">
        <v>52</v>
      </c>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154"/>
      <c r="AZ124" s="154"/>
      <c r="BA124" s="154"/>
      <c r="BB124" s="154"/>
      <c r="BC124" s="154"/>
      <c r="BD124" s="154"/>
      <c r="BE124" s="154"/>
      <c r="BF124" s="154"/>
      <c r="BG124" s="154"/>
      <c r="BH124" s="154"/>
      <c r="BI124" s="154"/>
      <c r="BJ124" s="154"/>
      <c r="BK124" s="154"/>
      <c r="BL124" s="154"/>
      <c r="BM124" s="154"/>
      <c r="BN124" s="154"/>
      <c r="BO124" s="154"/>
      <c r="BP124" s="154"/>
      <c r="BQ124" s="154"/>
      <c r="BR124" s="154"/>
      <c r="BS124" s="154"/>
      <c r="BT124" s="154"/>
      <c r="BU124" s="154"/>
      <c r="BV124" s="154"/>
      <c r="BW124" s="154"/>
      <c r="BX124" s="154"/>
      <c r="BY124" s="154"/>
      <c r="BZ124" s="154"/>
      <c r="CA124" s="154"/>
      <c r="CB124" s="154"/>
      <c r="CC124" s="154"/>
      <c r="CD124" s="154"/>
      <c r="CE124" s="154"/>
      <c r="CF124" s="154"/>
      <c r="CG124" s="154"/>
      <c r="CH124" s="154"/>
      <c r="CI124" s="154"/>
      <c r="CJ124" s="154"/>
      <c r="CK124" s="154"/>
      <c r="CL124" s="154"/>
      <c r="CM124" s="154"/>
      <c r="CN124" s="154"/>
      <c r="CO124" s="154"/>
      <c r="CP124" s="154"/>
      <c r="CQ124" s="154"/>
      <c r="CR124" s="154"/>
      <c r="CS124" s="154"/>
      <c r="CT124" s="154"/>
      <c r="CU124" s="154"/>
      <c r="CV124" s="154"/>
      <c r="CW124" s="154"/>
      <c r="CX124" s="154"/>
      <c r="CY124" s="154"/>
      <c r="CZ124" s="154"/>
      <c r="DA124" s="154"/>
      <c r="DB124" s="154"/>
      <c r="DC124" s="154"/>
      <c r="DD124" s="154"/>
      <c r="DE124" s="154"/>
      <c r="DF124" s="154"/>
      <c r="DG124" s="154"/>
      <c r="DH124" s="154"/>
      <c r="DI124" s="154"/>
      <c r="DJ124" s="154"/>
      <c r="DK124" s="154"/>
      <c r="DL124" s="154"/>
      <c r="DM124" s="154"/>
      <c r="DN124" s="154"/>
      <c r="DO124" s="154"/>
      <c r="DP124" s="154"/>
      <c r="DQ124" s="154"/>
      <c r="DR124" s="154"/>
      <c r="DS124" s="154"/>
      <c r="DT124" s="154"/>
      <c r="DU124" s="154"/>
      <c r="DV124" s="154"/>
      <c r="DW124" s="154"/>
      <c r="DX124" s="154"/>
      <c r="DY124" s="154"/>
      <c r="DZ124" s="154"/>
      <c r="EA124" s="154"/>
      <c r="EB124" s="154"/>
      <c r="EC124" s="154"/>
      <c r="ED124" s="154"/>
      <c r="EE124" s="154"/>
      <c r="EF124" s="154"/>
      <c r="EG124" s="154"/>
      <c r="EH124" s="154"/>
      <c r="EI124" s="154"/>
      <c r="EJ124" s="154"/>
      <c r="EK124" s="154"/>
      <c r="EL124" s="154"/>
      <c r="EM124" s="154"/>
      <c r="EN124" s="154"/>
      <c r="EO124" s="154"/>
      <c r="EP124" s="154"/>
    </row>
    <row r="125" spans="2:146" s="44" customFormat="1" ht="39.75" customHeight="1">
      <c r="B125" s="108">
        <v>1</v>
      </c>
      <c r="C125" s="108"/>
      <c r="D125" s="148" t="s">
        <v>58</v>
      </c>
      <c r="E125" s="149"/>
      <c r="F125" s="149"/>
      <c r="G125" s="149"/>
      <c r="H125" s="149"/>
      <c r="I125" s="149"/>
      <c r="J125" s="149"/>
      <c r="K125" s="149"/>
      <c r="L125" s="149"/>
      <c r="M125" s="149"/>
      <c r="N125" s="149"/>
      <c r="O125" s="149"/>
      <c r="P125" s="149"/>
      <c r="Q125" s="149"/>
      <c r="R125" s="149"/>
      <c r="S125" s="149"/>
      <c r="T125" s="149"/>
      <c r="U125" s="149"/>
      <c r="V125" s="149"/>
      <c r="W125" s="149"/>
      <c r="X125" s="149"/>
      <c r="Y125" s="157" t="s">
        <v>164</v>
      </c>
      <c r="Z125" s="150"/>
      <c r="AA125" s="150"/>
      <c r="AB125" s="150"/>
      <c r="AC125" s="150"/>
      <c r="AD125" s="150"/>
      <c r="AE125" s="150"/>
      <c r="AF125" s="150"/>
      <c r="AG125" s="150"/>
      <c r="AH125" s="150" t="s">
        <v>53</v>
      </c>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1">
        <f>45190468.57/12/BI123</f>
        <v>142.32859824004436</v>
      </c>
      <c r="BJ125" s="151"/>
      <c r="BK125" s="151"/>
      <c r="BL125" s="151"/>
      <c r="BM125" s="151"/>
      <c r="BN125" s="151"/>
      <c r="BO125" s="151"/>
      <c r="BP125" s="151"/>
      <c r="BQ125" s="151"/>
      <c r="BR125" s="151"/>
      <c r="BS125" s="151"/>
      <c r="BT125" s="151"/>
      <c r="BU125" s="151"/>
      <c r="BV125" s="151"/>
      <c r="BW125" s="35"/>
      <c r="BX125" s="36"/>
      <c r="BY125" s="36"/>
      <c r="BZ125" s="36"/>
      <c r="CA125" s="36"/>
      <c r="CB125" s="36"/>
      <c r="CC125" s="36"/>
      <c r="CD125" s="36"/>
      <c r="CE125" s="36"/>
      <c r="CF125" s="36"/>
      <c r="CG125" s="36"/>
      <c r="CH125" s="36"/>
      <c r="CI125" s="36"/>
      <c r="CJ125" s="36"/>
      <c r="CK125" s="36"/>
      <c r="CL125" s="36"/>
      <c r="CM125" s="37"/>
      <c r="CN125" s="151">
        <f>62000000/12/CN123</f>
        <v>284.9317083034615</v>
      </c>
      <c r="CO125" s="151"/>
      <c r="CP125" s="151"/>
      <c r="CQ125" s="151"/>
      <c r="CR125" s="151"/>
      <c r="CS125" s="151"/>
      <c r="CT125" s="151"/>
      <c r="CU125" s="151"/>
      <c r="CV125" s="151"/>
      <c r="CW125" s="151"/>
      <c r="CX125" s="151"/>
      <c r="CY125" s="151"/>
      <c r="CZ125" s="151"/>
      <c r="DA125" s="151"/>
      <c r="DB125" s="35"/>
      <c r="DC125" s="36"/>
      <c r="DD125" s="36"/>
      <c r="DE125" s="36"/>
      <c r="DF125" s="36"/>
      <c r="DG125" s="36"/>
      <c r="DH125" s="36"/>
      <c r="DI125" s="36"/>
      <c r="DJ125" s="36"/>
      <c r="DK125" s="36"/>
      <c r="DL125" s="36"/>
      <c r="DM125" s="36"/>
      <c r="DN125" s="36"/>
      <c r="DO125" s="36"/>
      <c r="DP125" s="37"/>
      <c r="DQ125" s="151">
        <f>58745914/12/DQ123</f>
        <v>270.4243955882082</v>
      </c>
      <c r="DR125" s="151"/>
      <c r="DS125" s="151"/>
      <c r="DT125" s="151"/>
      <c r="DU125" s="151"/>
      <c r="DV125" s="151"/>
      <c r="DW125" s="151"/>
      <c r="DX125" s="151"/>
      <c r="DY125" s="151"/>
      <c r="DZ125" s="151"/>
      <c r="EA125" s="151"/>
      <c r="EB125" s="151"/>
      <c r="EC125" s="151"/>
      <c r="ED125" s="35"/>
      <c r="EE125" s="36"/>
      <c r="EF125" s="36"/>
      <c r="EG125" s="36"/>
      <c r="EH125" s="36"/>
      <c r="EI125" s="36"/>
      <c r="EJ125" s="36"/>
      <c r="EK125" s="36"/>
      <c r="EL125" s="36"/>
      <c r="EM125" s="36"/>
      <c r="EN125" s="36"/>
      <c r="EO125" s="36"/>
      <c r="EP125" s="37"/>
    </row>
    <row r="126" spans="2:146" s="44" customFormat="1" ht="14.25" customHeight="1">
      <c r="B126" s="217"/>
      <c r="C126" s="218"/>
      <c r="D126" s="154" t="s">
        <v>54</v>
      </c>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4"/>
      <c r="BC126" s="154"/>
      <c r="BD126" s="154"/>
      <c r="BE126" s="154"/>
      <c r="BF126" s="154"/>
      <c r="BG126" s="154"/>
      <c r="BH126" s="154"/>
      <c r="BI126" s="154"/>
      <c r="BJ126" s="154"/>
      <c r="BK126" s="154"/>
      <c r="BL126" s="154"/>
      <c r="BM126" s="154"/>
      <c r="BN126" s="154"/>
      <c r="BO126" s="154"/>
      <c r="BP126" s="154"/>
      <c r="BQ126" s="154"/>
      <c r="BR126" s="154"/>
      <c r="BS126" s="154"/>
      <c r="BT126" s="154"/>
      <c r="BU126" s="154"/>
      <c r="BV126" s="154"/>
      <c r="BW126" s="154"/>
      <c r="BX126" s="154"/>
      <c r="BY126" s="154"/>
      <c r="BZ126" s="154"/>
      <c r="CA126" s="154"/>
      <c r="CB126" s="154"/>
      <c r="CC126" s="154"/>
      <c r="CD126" s="154"/>
      <c r="CE126" s="154"/>
      <c r="CF126" s="154"/>
      <c r="CG126" s="154"/>
      <c r="CH126" s="154"/>
      <c r="CI126" s="154"/>
      <c r="CJ126" s="154"/>
      <c r="CK126" s="154"/>
      <c r="CL126" s="154"/>
      <c r="CM126" s="154"/>
      <c r="CN126" s="154"/>
      <c r="CO126" s="154"/>
      <c r="CP126" s="154"/>
      <c r="CQ126" s="154"/>
      <c r="CR126" s="154"/>
      <c r="CS126" s="154"/>
      <c r="CT126" s="154"/>
      <c r="CU126" s="154"/>
      <c r="CV126" s="154"/>
      <c r="CW126" s="154"/>
      <c r="CX126" s="154"/>
      <c r="CY126" s="154"/>
      <c r="CZ126" s="154"/>
      <c r="DA126" s="154"/>
      <c r="DB126" s="154"/>
      <c r="DC126" s="154"/>
      <c r="DD126" s="154"/>
      <c r="DE126" s="154"/>
      <c r="DF126" s="154"/>
      <c r="DG126" s="154"/>
      <c r="DH126" s="154"/>
      <c r="DI126" s="154"/>
      <c r="DJ126" s="154"/>
      <c r="DK126" s="154"/>
      <c r="DL126" s="154"/>
      <c r="DM126" s="154"/>
      <c r="DN126" s="154"/>
      <c r="DO126" s="154"/>
      <c r="DP126" s="154"/>
      <c r="DQ126" s="154"/>
      <c r="DR126" s="154"/>
      <c r="DS126" s="154"/>
      <c r="DT126" s="154"/>
      <c r="DU126" s="154"/>
      <c r="DV126" s="154"/>
      <c r="DW126" s="154"/>
      <c r="DX126" s="154"/>
      <c r="DY126" s="154"/>
      <c r="DZ126" s="154"/>
      <c r="EA126" s="154"/>
      <c r="EB126" s="154"/>
      <c r="EC126" s="154"/>
      <c r="ED126" s="154"/>
      <c r="EE126" s="154"/>
      <c r="EF126" s="154"/>
      <c r="EG126" s="154"/>
      <c r="EH126" s="154"/>
      <c r="EI126" s="154"/>
      <c r="EJ126" s="154"/>
      <c r="EK126" s="154"/>
      <c r="EL126" s="154"/>
      <c r="EM126" s="154"/>
      <c r="EN126" s="154"/>
      <c r="EO126" s="154"/>
      <c r="EP126" s="154"/>
    </row>
    <row r="127" spans="2:146" s="44" customFormat="1" ht="21.75" customHeight="1">
      <c r="B127" s="108">
        <v>1</v>
      </c>
      <c r="C127" s="108"/>
      <c r="D127" s="149" t="s">
        <v>55</v>
      </c>
      <c r="E127" s="149"/>
      <c r="F127" s="149"/>
      <c r="G127" s="149"/>
      <c r="H127" s="149"/>
      <c r="I127" s="149"/>
      <c r="J127" s="149"/>
      <c r="K127" s="149"/>
      <c r="L127" s="149"/>
      <c r="M127" s="149"/>
      <c r="N127" s="149"/>
      <c r="O127" s="149"/>
      <c r="P127" s="149"/>
      <c r="Q127" s="149"/>
      <c r="R127" s="149"/>
      <c r="S127" s="149"/>
      <c r="T127" s="149"/>
      <c r="U127" s="149"/>
      <c r="V127" s="149"/>
      <c r="W127" s="149"/>
      <c r="X127" s="149"/>
      <c r="Y127" s="150" t="s">
        <v>56</v>
      </c>
      <c r="Z127" s="150"/>
      <c r="AA127" s="150"/>
      <c r="AB127" s="150"/>
      <c r="AC127" s="150"/>
      <c r="AD127" s="150"/>
      <c r="AE127" s="150"/>
      <c r="AF127" s="150"/>
      <c r="AG127" s="150"/>
      <c r="AH127" s="150" t="s">
        <v>53</v>
      </c>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1">
        <f>45190468.57/54957507.57*100</f>
        <v>82.22801682270686</v>
      </c>
      <c r="BJ127" s="151"/>
      <c r="BK127" s="151"/>
      <c r="BL127" s="151"/>
      <c r="BM127" s="151"/>
      <c r="BN127" s="151"/>
      <c r="BO127" s="151"/>
      <c r="BP127" s="151"/>
      <c r="BQ127" s="151"/>
      <c r="BR127" s="151"/>
      <c r="BS127" s="151"/>
      <c r="BT127" s="151"/>
      <c r="BU127" s="151"/>
      <c r="BV127" s="151"/>
      <c r="BW127" s="35"/>
      <c r="BX127" s="36"/>
      <c r="BY127" s="36"/>
      <c r="BZ127" s="36"/>
      <c r="CA127" s="36"/>
      <c r="CB127" s="36"/>
      <c r="CC127" s="36"/>
      <c r="CD127" s="36"/>
      <c r="CE127" s="36"/>
      <c r="CF127" s="36"/>
      <c r="CG127" s="36"/>
      <c r="CH127" s="36"/>
      <c r="CI127" s="36"/>
      <c r="CJ127" s="36"/>
      <c r="CK127" s="36"/>
      <c r="CL127" s="36"/>
      <c r="CM127" s="37"/>
      <c r="CN127" s="151">
        <v>100</v>
      </c>
      <c r="CO127" s="151"/>
      <c r="CP127" s="151"/>
      <c r="CQ127" s="151"/>
      <c r="CR127" s="151"/>
      <c r="CS127" s="151"/>
      <c r="CT127" s="151"/>
      <c r="CU127" s="151"/>
      <c r="CV127" s="151"/>
      <c r="CW127" s="151"/>
      <c r="CX127" s="151"/>
      <c r="CY127" s="151"/>
      <c r="CZ127" s="151"/>
      <c r="DA127" s="151"/>
      <c r="DB127" s="35"/>
      <c r="DC127" s="36"/>
      <c r="DD127" s="36"/>
      <c r="DE127" s="36"/>
      <c r="DF127" s="36"/>
      <c r="DG127" s="36"/>
      <c r="DH127" s="36"/>
      <c r="DI127" s="36"/>
      <c r="DJ127" s="36"/>
      <c r="DK127" s="36"/>
      <c r="DL127" s="36"/>
      <c r="DM127" s="36"/>
      <c r="DN127" s="36"/>
      <c r="DO127" s="36"/>
      <c r="DP127" s="37"/>
      <c r="DQ127" s="151">
        <v>100</v>
      </c>
      <c r="DR127" s="151"/>
      <c r="DS127" s="151"/>
      <c r="DT127" s="151"/>
      <c r="DU127" s="151"/>
      <c r="DV127" s="151"/>
      <c r="DW127" s="151"/>
      <c r="DX127" s="151"/>
      <c r="DY127" s="151"/>
      <c r="DZ127" s="151"/>
      <c r="EA127" s="151"/>
      <c r="EB127" s="151"/>
      <c r="EC127" s="151"/>
      <c r="ED127" s="35"/>
      <c r="EE127" s="36"/>
      <c r="EF127" s="36"/>
      <c r="EG127" s="36"/>
      <c r="EH127" s="36"/>
      <c r="EI127" s="36"/>
      <c r="EJ127" s="36"/>
      <c r="EK127" s="36"/>
      <c r="EL127" s="36"/>
      <c r="EM127" s="36"/>
      <c r="EN127" s="36"/>
      <c r="EO127" s="36"/>
      <c r="EP127" s="37"/>
    </row>
    <row r="128" spans="2:146" s="64" customFormat="1" ht="142.5" customHeight="1">
      <c r="B128" s="158" t="s">
        <v>57</v>
      </c>
      <c r="C128" s="158"/>
      <c r="D128" s="213" t="s">
        <v>118</v>
      </c>
      <c r="E128" s="214"/>
      <c r="F128" s="214"/>
      <c r="G128" s="214"/>
      <c r="H128" s="214"/>
      <c r="I128" s="214"/>
      <c r="J128" s="214"/>
      <c r="K128" s="214"/>
      <c r="L128" s="214"/>
      <c r="M128" s="214"/>
      <c r="N128" s="214"/>
      <c r="O128" s="214"/>
      <c r="P128" s="214"/>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c r="BI128" s="214"/>
      <c r="BJ128" s="214"/>
      <c r="BK128" s="214"/>
      <c r="BL128" s="214"/>
      <c r="BM128" s="214"/>
      <c r="BN128" s="214"/>
      <c r="BO128" s="214"/>
      <c r="BP128" s="214"/>
      <c r="BQ128" s="214"/>
      <c r="BR128" s="214"/>
      <c r="BS128" s="214"/>
      <c r="BT128" s="214"/>
      <c r="BU128" s="214"/>
      <c r="BV128" s="214"/>
      <c r="BW128" s="214"/>
      <c r="BX128" s="214"/>
      <c r="BY128" s="214"/>
      <c r="BZ128" s="214"/>
      <c r="CA128" s="214"/>
      <c r="CB128" s="214"/>
      <c r="CC128" s="214"/>
      <c r="CD128" s="214"/>
      <c r="CE128" s="214"/>
      <c r="CF128" s="214"/>
      <c r="CG128" s="214"/>
      <c r="CH128" s="214"/>
      <c r="CI128" s="214"/>
      <c r="CJ128" s="214"/>
      <c r="CK128" s="214"/>
      <c r="CL128" s="214"/>
      <c r="CM128" s="214"/>
      <c r="CN128" s="214"/>
      <c r="CO128" s="214"/>
      <c r="CP128" s="214"/>
      <c r="CQ128" s="214"/>
      <c r="CR128" s="214"/>
      <c r="CS128" s="214"/>
      <c r="CT128" s="214"/>
      <c r="CU128" s="214"/>
      <c r="CV128" s="214"/>
      <c r="CW128" s="214"/>
      <c r="CX128" s="214"/>
      <c r="CY128" s="214"/>
      <c r="CZ128" s="214"/>
      <c r="DA128" s="214"/>
      <c r="DB128" s="214"/>
      <c r="DC128" s="214"/>
      <c r="DD128" s="214"/>
      <c r="DE128" s="214"/>
      <c r="DF128" s="214"/>
      <c r="DG128" s="214"/>
      <c r="DH128" s="214"/>
      <c r="DI128" s="214"/>
      <c r="DJ128" s="214"/>
      <c r="DK128" s="214"/>
      <c r="DL128" s="214"/>
      <c r="DM128" s="214"/>
      <c r="DN128" s="214"/>
      <c r="DO128" s="214"/>
      <c r="DP128" s="214"/>
      <c r="DQ128" s="214"/>
      <c r="DR128" s="214"/>
      <c r="DS128" s="214"/>
      <c r="DT128" s="214"/>
      <c r="DU128" s="214"/>
      <c r="DV128" s="214"/>
      <c r="DW128" s="214"/>
      <c r="DX128" s="214"/>
      <c r="DY128" s="214"/>
      <c r="DZ128" s="214"/>
      <c r="EA128" s="214"/>
      <c r="EB128" s="214"/>
      <c r="EC128" s="214"/>
      <c r="ED128" s="214"/>
      <c r="EE128" s="214"/>
      <c r="EF128" s="214"/>
      <c r="EG128" s="214"/>
      <c r="EH128" s="214"/>
      <c r="EI128" s="214"/>
      <c r="EJ128" s="214"/>
      <c r="EK128" s="214"/>
      <c r="EL128" s="214"/>
      <c r="EM128" s="214"/>
      <c r="EN128" s="214"/>
      <c r="EO128" s="214"/>
      <c r="EP128" s="215"/>
    </row>
    <row r="129" spans="2:146" s="44" customFormat="1" ht="14.25" customHeight="1">
      <c r="B129" s="65"/>
      <c r="C129" s="66"/>
      <c r="D129" s="154" t="s">
        <v>50</v>
      </c>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X129" s="154"/>
      <c r="CY129" s="154"/>
      <c r="CZ129" s="154"/>
      <c r="DA129" s="154"/>
      <c r="DB129" s="154"/>
      <c r="DC129" s="154"/>
      <c r="DD129" s="154"/>
      <c r="DE129" s="154"/>
      <c r="DF129" s="154"/>
      <c r="DG129" s="154"/>
      <c r="DH129" s="154"/>
      <c r="DI129" s="154"/>
      <c r="DJ129" s="154"/>
      <c r="DK129" s="154"/>
      <c r="DL129" s="154"/>
      <c r="DM129" s="154"/>
      <c r="DN129" s="154"/>
      <c r="DO129" s="154"/>
      <c r="DP129" s="154"/>
      <c r="DQ129" s="154"/>
      <c r="DR129" s="154"/>
      <c r="DS129" s="154"/>
      <c r="DT129" s="154"/>
      <c r="DU129" s="154"/>
      <c r="DV129" s="154"/>
      <c r="DW129" s="154"/>
      <c r="DX129" s="154"/>
      <c r="DY129" s="154"/>
      <c r="DZ129" s="154"/>
      <c r="EA129" s="154"/>
      <c r="EB129" s="154"/>
      <c r="EC129" s="154"/>
      <c r="ED129" s="154"/>
      <c r="EE129" s="154"/>
      <c r="EF129" s="154"/>
      <c r="EG129" s="154"/>
      <c r="EH129" s="154"/>
      <c r="EI129" s="154"/>
      <c r="EJ129" s="154"/>
      <c r="EK129" s="154"/>
      <c r="EL129" s="154"/>
      <c r="EM129" s="154"/>
      <c r="EN129" s="154"/>
      <c r="EO129" s="154"/>
      <c r="EP129" s="154"/>
    </row>
    <row r="130" spans="2:146" s="44" customFormat="1" ht="14.25" customHeight="1">
      <c r="B130" s="108">
        <v>1</v>
      </c>
      <c r="C130" s="108"/>
      <c r="D130" s="149" t="s">
        <v>51</v>
      </c>
      <c r="E130" s="149"/>
      <c r="F130" s="149"/>
      <c r="G130" s="149"/>
      <c r="H130" s="149"/>
      <c r="I130" s="149"/>
      <c r="J130" s="149"/>
      <c r="K130" s="149"/>
      <c r="L130" s="149"/>
      <c r="M130" s="149"/>
      <c r="N130" s="149"/>
      <c r="O130" s="149"/>
      <c r="P130" s="149"/>
      <c r="Q130" s="149"/>
      <c r="R130" s="149"/>
      <c r="S130" s="149"/>
      <c r="T130" s="149"/>
      <c r="U130" s="149"/>
      <c r="V130" s="149"/>
      <c r="W130" s="149"/>
      <c r="X130" s="149"/>
      <c r="Y130" s="157" t="s">
        <v>163</v>
      </c>
      <c r="Z130" s="150"/>
      <c r="AA130" s="150"/>
      <c r="AB130" s="150"/>
      <c r="AC130" s="150"/>
      <c r="AD130" s="150"/>
      <c r="AE130" s="150"/>
      <c r="AF130" s="150"/>
      <c r="AG130" s="150"/>
      <c r="AH130" s="150" t="s">
        <v>49</v>
      </c>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9">
        <v>4797</v>
      </c>
      <c r="BJ130" s="159"/>
      <c r="BK130" s="159"/>
      <c r="BL130" s="159"/>
      <c r="BM130" s="159"/>
      <c r="BN130" s="159"/>
      <c r="BO130" s="159"/>
      <c r="BP130" s="159"/>
      <c r="BQ130" s="159"/>
      <c r="BR130" s="159"/>
      <c r="BS130" s="159"/>
      <c r="BT130" s="159"/>
      <c r="BU130" s="159"/>
      <c r="BV130" s="159"/>
      <c r="BW130" s="35"/>
      <c r="BX130" s="36"/>
      <c r="BY130" s="36"/>
      <c r="BZ130" s="36"/>
      <c r="CA130" s="36"/>
      <c r="CB130" s="36"/>
      <c r="CC130" s="36"/>
      <c r="CD130" s="36"/>
      <c r="CE130" s="36"/>
      <c r="CF130" s="36"/>
      <c r="CG130" s="36"/>
      <c r="CH130" s="36"/>
      <c r="CI130" s="36"/>
      <c r="CJ130" s="36"/>
      <c r="CK130" s="36"/>
      <c r="CL130" s="36"/>
      <c r="CM130" s="37"/>
      <c r="CN130" s="159">
        <v>4600</v>
      </c>
      <c r="CO130" s="159"/>
      <c r="CP130" s="159"/>
      <c r="CQ130" s="159"/>
      <c r="CR130" s="159"/>
      <c r="CS130" s="159"/>
      <c r="CT130" s="159"/>
      <c r="CU130" s="159"/>
      <c r="CV130" s="159"/>
      <c r="CW130" s="159"/>
      <c r="CX130" s="159"/>
      <c r="CY130" s="159"/>
      <c r="CZ130" s="159"/>
      <c r="DA130" s="159"/>
      <c r="DB130" s="35"/>
      <c r="DC130" s="36"/>
      <c r="DD130" s="36"/>
      <c r="DE130" s="36"/>
      <c r="DF130" s="36"/>
      <c r="DG130" s="36"/>
      <c r="DH130" s="36"/>
      <c r="DI130" s="36"/>
      <c r="DJ130" s="36"/>
      <c r="DK130" s="36"/>
      <c r="DL130" s="36"/>
      <c r="DM130" s="36"/>
      <c r="DN130" s="36"/>
      <c r="DO130" s="36"/>
      <c r="DP130" s="37"/>
      <c r="DQ130" s="159">
        <v>4520</v>
      </c>
      <c r="DR130" s="159"/>
      <c r="DS130" s="159"/>
      <c r="DT130" s="159"/>
      <c r="DU130" s="159"/>
      <c r="DV130" s="159"/>
      <c r="DW130" s="159"/>
      <c r="DX130" s="159"/>
      <c r="DY130" s="159"/>
      <c r="DZ130" s="159"/>
      <c r="EA130" s="159"/>
      <c r="EB130" s="159"/>
      <c r="EC130" s="159"/>
      <c r="ED130" s="35"/>
      <c r="EE130" s="36"/>
      <c r="EF130" s="36"/>
      <c r="EG130" s="36"/>
      <c r="EH130" s="36"/>
      <c r="EI130" s="36"/>
      <c r="EJ130" s="36"/>
      <c r="EK130" s="36"/>
      <c r="EL130" s="36"/>
      <c r="EM130" s="36"/>
      <c r="EN130" s="36"/>
      <c r="EO130" s="36"/>
      <c r="EP130" s="37"/>
    </row>
    <row r="131" spans="2:146" s="44" customFormat="1" ht="13.5" customHeight="1">
      <c r="B131" s="65"/>
      <c r="C131" s="66"/>
      <c r="D131" s="154" t="s">
        <v>52</v>
      </c>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4"/>
      <c r="CL131" s="154"/>
      <c r="CM131" s="154"/>
      <c r="CN131" s="154"/>
      <c r="CO131" s="154"/>
      <c r="CP131" s="154"/>
      <c r="CQ131" s="154"/>
      <c r="CR131" s="154"/>
      <c r="CS131" s="154"/>
      <c r="CT131" s="154"/>
      <c r="CU131" s="154"/>
      <c r="CV131" s="154"/>
      <c r="CW131" s="154"/>
      <c r="CX131" s="154"/>
      <c r="CY131" s="154"/>
      <c r="CZ131" s="154"/>
      <c r="DA131" s="154"/>
      <c r="DB131" s="154"/>
      <c r="DC131" s="154"/>
      <c r="DD131" s="154"/>
      <c r="DE131" s="154"/>
      <c r="DF131" s="154"/>
      <c r="DG131" s="154"/>
      <c r="DH131" s="154"/>
      <c r="DI131" s="154"/>
      <c r="DJ131" s="154"/>
      <c r="DK131" s="154"/>
      <c r="DL131" s="154"/>
      <c r="DM131" s="154"/>
      <c r="DN131" s="154"/>
      <c r="DO131" s="154"/>
      <c r="DP131" s="154"/>
      <c r="DQ131" s="154"/>
      <c r="DR131" s="154"/>
      <c r="DS131" s="154"/>
      <c r="DT131" s="154"/>
      <c r="DU131" s="154"/>
      <c r="DV131" s="154"/>
      <c r="DW131" s="154"/>
      <c r="DX131" s="154"/>
      <c r="DY131" s="154"/>
      <c r="DZ131" s="154"/>
      <c r="EA131" s="154"/>
      <c r="EB131" s="154"/>
      <c r="EC131" s="154"/>
      <c r="ED131" s="154"/>
      <c r="EE131" s="154"/>
      <c r="EF131" s="154"/>
      <c r="EG131" s="154"/>
      <c r="EH131" s="154"/>
      <c r="EI131" s="154"/>
      <c r="EJ131" s="154"/>
      <c r="EK131" s="154"/>
      <c r="EL131" s="154"/>
      <c r="EM131" s="154"/>
      <c r="EN131" s="154"/>
      <c r="EO131" s="154"/>
      <c r="EP131" s="154"/>
    </row>
    <row r="132" spans="2:146" s="44" customFormat="1" ht="44.25" customHeight="1">
      <c r="B132" s="108">
        <v>1</v>
      </c>
      <c r="C132" s="108"/>
      <c r="D132" s="148" t="s">
        <v>58</v>
      </c>
      <c r="E132" s="149"/>
      <c r="F132" s="149"/>
      <c r="G132" s="149"/>
      <c r="H132" s="149"/>
      <c r="I132" s="149"/>
      <c r="J132" s="149"/>
      <c r="K132" s="149"/>
      <c r="L132" s="149"/>
      <c r="M132" s="149"/>
      <c r="N132" s="149"/>
      <c r="O132" s="149"/>
      <c r="P132" s="149"/>
      <c r="Q132" s="149"/>
      <c r="R132" s="149"/>
      <c r="S132" s="149"/>
      <c r="T132" s="149"/>
      <c r="U132" s="149"/>
      <c r="V132" s="149"/>
      <c r="W132" s="149"/>
      <c r="X132" s="149"/>
      <c r="Y132" s="216" t="s">
        <v>164</v>
      </c>
      <c r="Z132" s="150"/>
      <c r="AA132" s="150"/>
      <c r="AB132" s="150"/>
      <c r="AC132" s="150"/>
      <c r="AD132" s="150"/>
      <c r="AE132" s="150"/>
      <c r="AF132" s="150"/>
      <c r="AG132" s="150"/>
      <c r="AH132" s="150" t="s">
        <v>53</v>
      </c>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1">
        <f>11695469.92/12/BI130</f>
        <v>203.1733361128483</v>
      </c>
      <c r="BJ132" s="151"/>
      <c r="BK132" s="151"/>
      <c r="BL132" s="151"/>
      <c r="BM132" s="151"/>
      <c r="BN132" s="151"/>
      <c r="BO132" s="151"/>
      <c r="BP132" s="151"/>
      <c r="BQ132" s="151"/>
      <c r="BR132" s="151"/>
      <c r="BS132" s="151"/>
      <c r="BT132" s="151"/>
      <c r="BU132" s="151"/>
      <c r="BV132" s="151"/>
      <c r="BW132" s="35"/>
      <c r="BX132" s="36"/>
      <c r="BY132" s="36"/>
      <c r="BZ132" s="36"/>
      <c r="CA132" s="36"/>
      <c r="CB132" s="36"/>
      <c r="CC132" s="36"/>
      <c r="CD132" s="36"/>
      <c r="CE132" s="36"/>
      <c r="CF132" s="36"/>
      <c r="CG132" s="36"/>
      <c r="CH132" s="36"/>
      <c r="CI132" s="36"/>
      <c r="CJ132" s="36"/>
      <c r="CK132" s="36"/>
      <c r="CL132" s="36"/>
      <c r="CM132" s="37"/>
      <c r="CN132" s="151">
        <f>17600000/12/CN130</f>
        <v>318.84057971014494</v>
      </c>
      <c r="CO132" s="151"/>
      <c r="CP132" s="151"/>
      <c r="CQ132" s="151"/>
      <c r="CR132" s="151"/>
      <c r="CS132" s="151"/>
      <c r="CT132" s="151"/>
      <c r="CU132" s="151"/>
      <c r="CV132" s="151"/>
      <c r="CW132" s="151"/>
      <c r="CX132" s="151"/>
      <c r="CY132" s="151"/>
      <c r="CZ132" s="151"/>
      <c r="DA132" s="151"/>
      <c r="DB132" s="35"/>
      <c r="DC132" s="36"/>
      <c r="DD132" s="36"/>
      <c r="DE132" s="36"/>
      <c r="DF132" s="36"/>
      <c r="DG132" s="36"/>
      <c r="DH132" s="36"/>
      <c r="DI132" s="36"/>
      <c r="DJ132" s="36"/>
      <c r="DK132" s="36"/>
      <c r="DL132" s="36"/>
      <c r="DM132" s="36"/>
      <c r="DN132" s="36"/>
      <c r="DO132" s="36"/>
      <c r="DP132" s="37"/>
      <c r="DQ132" s="151">
        <f>17419567/12/DQ130</f>
        <v>321.1572087020649</v>
      </c>
      <c r="DR132" s="151"/>
      <c r="DS132" s="151"/>
      <c r="DT132" s="151"/>
      <c r="DU132" s="151"/>
      <c r="DV132" s="151"/>
      <c r="DW132" s="151"/>
      <c r="DX132" s="151"/>
      <c r="DY132" s="151"/>
      <c r="DZ132" s="151"/>
      <c r="EA132" s="151"/>
      <c r="EB132" s="151"/>
      <c r="EC132" s="151"/>
      <c r="ED132" s="35"/>
      <c r="EE132" s="36"/>
      <c r="EF132" s="36"/>
      <c r="EG132" s="36"/>
      <c r="EH132" s="36"/>
      <c r="EI132" s="36"/>
      <c r="EJ132" s="36"/>
      <c r="EK132" s="36"/>
      <c r="EL132" s="36"/>
      <c r="EM132" s="36"/>
      <c r="EN132" s="36"/>
      <c r="EO132" s="36"/>
      <c r="EP132" s="37"/>
    </row>
    <row r="133" spans="2:146" s="44" customFormat="1" ht="11.25" customHeight="1">
      <c r="B133" s="65"/>
      <c r="C133" s="66"/>
      <c r="D133" s="154" t="s">
        <v>54</v>
      </c>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c r="CH133" s="154"/>
      <c r="CI133" s="154"/>
      <c r="CJ133" s="154"/>
      <c r="CK133" s="154"/>
      <c r="CL133" s="154"/>
      <c r="CM133" s="154"/>
      <c r="CN133" s="154"/>
      <c r="CO133" s="154"/>
      <c r="CP133" s="154"/>
      <c r="CQ133" s="154"/>
      <c r="CR133" s="154"/>
      <c r="CS133" s="154"/>
      <c r="CT133" s="154"/>
      <c r="CU133" s="154"/>
      <c r="CV133" s="154"/>
      <c r="CW133" s="154"/>
      <c r="CX133" s="154"/>
      <c r="CY133" s="154"/>
      <c r="CZ133" s="154"/>
      <c r="DA133" s="154"/>
      <c r="DB133" s="154"/>
      <c r="DC133" s="154"/>
      <c r="DD133" s="154"/>
      <c r="DE133" s="154"/>
      <c r="DF133" s="154"/>
      <c r="DG133" s="154"/>
      <c r="DH133" s="154"/>
      <c r="DI133" s="154"/>
      <c r="DJ133" s="154"/>
      <c r="DK133" s="154"/>
      <c r="DL133" s="154"/>
      <c r="DM133" s="154"/>
      <c r="DN133" s="154"/>
      <c r="DO133" s="154"/>
      <c r="DP133" s="154"/>
      <c r="DQ133" s="154"/>
      <c r="DR133" s="154"/>
      <c r="DS133" s="154"/>
      <c r="DT133" s="154"/>
      <c r="DU133" s="154"/>
      <c r="DV133" s="154"/>
      <c r="DW133" s="154"/>
      <c r="DX133" s="154"/>
      <c r="DY133" s="154"/>
      <c r="DZ133" s="154"/>
      <c r="EA133" s="154"/>
      <c r="EB133" s="154"/>
      <c r="EC133" s="154"/>
      <c r="ED133" s="154"/>
      <c r="EE133" s="154"/>
      <c r="EF133" s="154"/>
      <c r="EG133" s="154"/>
      <c r="EH133" s="154"/>
      <c r="EI133" s="154"/>
      <c r="EJ133" s="154"/>
      <c r="EK133" s="154"/>
      <c r="EL133" s="154"/>
      <c r="EM133" s="154"/>
      <c r="EN133" s="154"/>
      <c r="EO133" s="154"/>
      <c r="EP133" s="154"/>
    </row>
    <row r="134" spans="2:146" s="44" customFormat="1" ht="28.5" customHeight="1">
      <c r="B134" s="108">
        <v>1</v>
      </c>
      <c r="C134" s="108"/>
      <c r="D134" s="149" t="s">
        <v>55</v>
      </c>
      <c r="E134" s="149"/>
      <c r="F134" s="149"/>
      <c r="G134" s="149"/>
      <c r="H134" s="149"/>
      <c r="I134" s="149"/>
      <c r="J134" s="149"/>
      <c r="K134" s="149"/>
      <c r="L134" s="149"/>
      <c r="M134" s="149"/>
      <c r="N134" s="149"/>
      <c r="O134" s="149"/>
      <c r="P134" s="149"/>
      <c r="Q134" s="149"/>
      <c r="R134" s="149"/>
      <c r="S134" s="149"/>
      <c r="T134" s="149"/>
      <c r="U134" s="149"/>
      <c r="V134" s="149"/>
      <c r="W134" s="149"/>
      <c r="X134" s="149"/>
      <c r="Y134" s="150" t="s">
        <v>56</v>
      </c>
      <c r="Z134" s="150"/>
      <c r="AA134" s="150"/>
      <c r="AB134" s="150"/>
      <c r="AC134" s="150"/>
      <c r="AD134" s="150"/>
      <c r="AE134" s="150"/>
      <c r="AF134" s="150"/>
      <c r="AG134" s="150"/>
      <c r="AH134" s="150" t="s">
        <v>53</v>
      </c>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1">
        <f>11695469.92/13255276.85*100</f>
        <v>88.2325586432395</v>
      </c>
      <c r="BJ134" s="151"/>
      <c r="BK134" s="151"/>
      <c r="BL134" s="151"/>
      <c r="BM134" s="151"/>
      <c r="BN134" s="151"/>
      <c r="BO134" s="151"/>
      <c r="BP134" s="151"/>
      <c r="BQ134" s="151"/>
      <c r="BR134" s="151"/>
      <c r="BS134" s="151"/>
      <c r="BT134" s="151"/>
      <c r="BU134" s="151"/>
      <c r="BV134" s="151"/>
      <c r="BW134" s="35"/>
      <c r="BX134" s="36"/>
      <c r="BY134" s="36"/>
      <c r="BZ134" s="36"/>
      <c r="CA134" s="36"/>
      <c r="CB134" s="36"/>
      <c r="CC134" s="36"/>
      <c r="CD134" s="36"/>
      <c r="CE134" s="36"/>
      <c r="CF134" s="36"/>
      <c r="CG134" s="36"/>
      <c r="CH134" s="36"/>
      <c r="CI134" s="36"/>
      <c r="CJ134" s="36"/>
      <c r="CK134" s="36"/>
      <c r="CL134" s="36"/>
      <c r="CM134" s="37"/>
      <c r="CN134" s="151">
        <v>100</v>
      </c>
      <c r="CO134" s="151"/>
      <c r="CP134" s="151"/>
      <c r="CQ134" s="151"/>
      <c r="CR134" s="151"/>
      <c r="CS134" s="151"/>
      <c r="CT134" s="151"/>
      <c r="CU134" s="151"/>
      <c r="CV134" s="151"/>
      <c r="CW134" s="151"/>
      <c r="CX134" s="151"/>
      <c r="CY134" s="151"/>
      <c r="CZ134" s="151"/>
      <c r="DA134" s="151"/>
      <c r="DB134" s="35"/>
      <c r="DC134" s="36"/>
      <c r="DD134" s="36"/>
      <c r="DE134" s="36"/>
      <c r="DF134" s="36"/>
      <c r="DG134" s="36"/>
      <c r="DH134" s="36"/>
      <c r="DI134" s="36"/>
      <c r="DJ134" s="36"/>
      <c r="DK134" s="36"/>
      <c r="DL134" s="36"/>
      <c r="DM134" s="36"/>
      <c r="DN134" s="36"/>
      <c r="DO134" s="36"/>
      <c r="DP134" s="37"/>
      <c r="DQ134" s="151">
        <v>100</v>
      </c>
      <c r="DR134" s="151"/>
      <c r="DS134" s="151"/>
      <c r="DT134" s="151"/>
      <c r="DU134" s="151"/>
      <c r="DV134" s="151"/>
      <c r="DW134" s="151"/>
      <c r="DX134" s="151"/>
      <c r="DY134" s="151"/>
      <c r="DZ134" s="151"/>
      <c r="EA134" s="151"/>
      <c r="EB134" s="151"/>
      <c r="EC134" s="151"/>
      <c r="ED134" s="35"/>
      <c r="EE134" s="36"/>
      <c r="EF134" s="36"/>
      <c r="EG134" s="36"/>
      <c r="EH134" s="36"/>
      <c r="EI134" s="36"/>
      <c r="EJ134" s="36"/>
      <c r="EK134" s="36"/>
      <c r="EL134" s="36"/>
      <c r="EM134" s="36"/>
      <c r="EN134" s="36"/>
      <c r="EO134" s="36"/>
      <c r="EP134" s="37"/>
    </row>
    <row r="135" spans="2:146" s="64" customFormat="1" ht="33.75" customHeight="1">
      <c r="B135" s="158" t="s">
        <v>129</v>
      </c>
      <c r="C135" s="158"/>
      <c r="D135" s="153" t="s">
        <v>30</v>
      </c>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row>
    <row r="136" spans="2:146" s="44" customFormat="1" ht="15" customHeight="1">
      <c r="B136" s="65"/>
      <c r="C136" s="66"/>
      <c r="D136" s="154" t="s">
        <v>50</v>
      </c>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54"/>
      <c r="CA136" s="154"/>
      <c r="CB136" s="154"/>
      <c r="CC136" s="154"/>
      <c r="CD136" s="154"/>
      <c r="CE136" s="154"/>
      <c r="CF136" s="154"/>
      <c r="CG136" s="154"/>
      <c r="CH136" s="154"/>
      <c r="CI136" s="154"/>
      <c r="CJ136" s="154"/>
      <c r="CK136" s="154"/>
      <c r="CL136" s="154"/>
      <c r="CM136" s="154"/>
      <c r="CN136" s="154"/>
      <c r="CO136" s="154"/>
      <c r="CP136" s="154"/>
      <c r="CQ136" s="154"/>
      <c r="CR136" s="154"/>
      <c r="CS136" s="154"/>
      <c r="CT136" s="154"/>
      <c r="CU136" s="154"/>
      <c r="CV136" s="154"/>
      <c r="CW136" s="154"/>
      <c r="CX136" s="154"/>
      <c r="CY136" s="154"/>
      <c r="CZ136" s="154"/>
      <c r="DA136" s="154"/>
      <c r="DB136" s="154"/>
      <c r="DC136" s="154"/>
      <c r="DD136" s="154"/>
      <c r="DE136" s="154"/>
      <c r="DF136" s="154"/>
      <c r="DG136" s="154"/>
      <c r="DH136" s="154"/>
      <c r="DI136" s="154"/>
      <c r="DJ136" s="154"/>
      <c r="DK136" s="154"/>
      <c r="DL136" s="154"/>
      <c r="DM136" s="154"/>
      <c r="DN136" s="154"/>
      <c r="DO136" s="154"/>
      <c r="DP136" s="154"/>
      <c r="DQ136" s="154"/>
      <c r="DR136" s="154"/>
      <c r="DS136" s="154"/>
      <c r="DT136" s="154"/>
      <c r="DU136" s="154"/>
      <c r="DV136" s="154"/>
      <c r="DW136" s="154"/>
      <c r="DX136" s="154"/>
      <c r="DY136" s="154"/>
      <c r="DZ136" s="154"/>
      <c r="EA136" s="154"/>
      <c r="EB136" s="154"/>
      <c r="EC136" s="154"/>
      <c r="ED136" s="154"/>
      <c r="EE136" s="154"/>
      <c r="EF136" s="154"/>
      <c r="EG136" s="154"/>
      <c r="EH136" s="154"/>
      <c r="EI136" s="154"/>
      <c r="EJ136" s="154"/>
      <c r="EK136" s="154"/>
      <c r="EL136" s="154"/>
      <c r="EM136" s="154"/>
      <c r="EN136" s="154"/>
      <c r="EO136" s="154"/>
      <c r="EP136" s="154"/>
    </row>
    <row r="137" spans="2:146" s="44" customFormat="1" ht="15" customHeight="1">
      <c r="B137" s="108">
        <v>1</v>
      </c>
      <c r="C137" s="108"/>
      <c r="D137" s="149" t="s">
        <v>51</v>
      </c>
      <c r="E137" s="149"/>
      <c r="F137" s="149"/>
      <c r="G137" s="149"/>
      <c r="H137" s="149"/>
      <c r="I137" s="149"/>
      <c r="J137" s="149"/>
      <c r="K137" s="149"/>
      <c r="L137" s="149"/>
      <c r="M137" s="149"/>
      <c r="N137" s="149"/>
      <c r="O137" s="149"/>
      <c r="P137" s="149"/>
      <c r="Q137" s="149"/>
      <c r="R137" s="149"/>
      <c r="S137" s="149"/>
      <c r="T137" s="149"/>
      <c r="U137" s="149"/>
      <c r="V137" s="149"/>
      <c r="W137" s="149"/>
      <c r="X137" s="149"/>
      <c r="Y137" s="157" t="s">
        <v>163</v>
      </c>
      <c r="Z137" s="150"/>
      <c r="AA137" s="150"/>
      <c r="AB137" s="150"/>
      <c r="AC137" s="150"/>
      <c r="AD137" s="150"/>
      <c r="AE137" s="150"/>
      <c r="AF137" s="150"/>
      <c r="AG137" s="150"/>
      <c r="AH137" s="150" t="s">
        <v>49</v>
      </c>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9">
        <v>1046</v>
      </c>
      <c r="BJ137" s="159"/>
      <c r="BK137" s="159"/>
      <c r="BL137" s="159"/>
      <c r="BM137" s="159"/>
      <c r="BN137" s="159"/>
      <c r="BO137" s="159"/>
      <c r="BP137" s="159"/>
      <c r="BQ137" s="159"/>
      <c r="BR137" s="159"/>
      <c r="BS137" s="159"/>
      <c r="BT137" s="159"/>
      <c r="BU137" s="159"/>
      <c r="BV137" s="159"/>
      <c r="BW137" s="35"/>
      <c r="BX137" s="36"/>
      <c r="BY137" s="36"/>
      <c r="BZ137" s="36"/>
      <c r="CA137" s="36"/>
      <c r="CB137" s="36"/>
      <c r="CC137" s="36"/>
      <c r="CD137" s="36"/>
      <c r="CE137" s="36"/>
      <c r="CF137" s="36"/>
      <c r="CG137" s="36"/>
      <c r="CH137" s="36"/>
      <c r="CI137" s="36"/>
      <c r="CJ137" s="36"/>
      <c r="CK137" s="36"/>
      <c r="CL137" s="36"/>
      <c r="CM137" s="37"/>
      <c r="CN137" s="159">
        <v>1190</v>
      </c>
      <c r="CO137" s="159"/>
      <c r="CP137" s="159"/>
      <c r="CQ137" s="159"/>
      <c r="CR137" s="159"/>
      <c r="CS137" s="159"/>
      <c r="CT137" s="159"/>
      <c r="CU137" s="159"/>
      <c r="CV137" s="159"/>
      <c r="CW137" s="159"/>
      <c r="CX137" s="159"/>
      <c r="CY137" s="159"/>
      <c r="CZ137" s="159"/>
      <c r="DA137" s="159"/>
      <c r="DB137" s="35"/>
      <c r="DC137" s="36"/>
      <c r="DD137" s="36"/>
      <c r="DE137" s="36"/>
      <c r="DF137" s="36"/>
      <c r="DG137" s="36"/>
      <c r="DH137" s="36"/>
      <c r="DI137" s="36"/>
      <c r="DJ137" s="36"/>
      <c r="DK137" s="36"/>
      <c r="DL137" s="36"/>
      <c r="DM137" s="36"/>
      <c r="DN137" s="36"/>
      <c r="DO137" s="36"/>
      <c r="DP137" s="37"/>
      <c r="DQ137" s="159">
        <v>1008</v>
      </c>
      <c r="DR137" s="159"/>
      <c r="DS137" s="159"/>
      <c r="DT137" s="159"/>
      <c r="DU137" s="159"/>
      <c r="DV137" s="159"/>
      <c r="DW137" s="159"/>
      <c r="DX137" s="159"/>
      <c r="DY137" s="159"/>
      <c r="DZ137" s="159"/>
      <c r="EA137" s="159"/>
      <c r="EB137" s="159"/>
      <c r="EC137" s="159"/>
      <c r="ED137" s="35"/>
      <c r="EE137" s="36"/>
      <c r="EF137" s="36"/>
      <c r="EG137" s="36"/>
      <c r="EH137" s="36"/>
      <c r="EI137" s="36"/>
      <c r="EJ137" s="36"/>
      <c r="EK137" s="36"/>
      <c r="EL137" s="36"/>
      <c r="EM137" s="36"/>
      <c r="EN137" s="36"/>
      <c r="EO137" s="36"/>
      <c r="EP137" s="37"/>
    </row>
    <row r="138" spans="2:146" s="44" customFormat="1" ht="15" customHeight="1">
      <c r="B138" s="65"/>
      <c r="C138" s="66"/>
      <c r="D138" s="154" t="s">
        <v>52</v>
      </c>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c r="BE138" s="154"/>
      <c r="BF138" s="154"/>
      <c r="BG138" s="154"/>
      <c r="BH138" s="154"/>
      <c r="BI138" s="154"/>
      <c r="BJ138" s="154"/>
      <c r="BK138" s="154"/>
      <c r="BL138" s="154"/>
      <c r="BM138" s="154"/>
      <c r="BN138" s="154"/>
      <c r="BO138" s="154"/>
      <c r="BP138" s="154"/>
      <c r="BQ138" s="154"/>
      <c r="BR138" s="154"/>
      <c r="BS138" s="154"/>
      <c r="BT138" s="154"/>
      <c r="BU138" s="154"/>
      <c r="BV138" s="154"/>
      <c r="BW138" s="154"/>
      <c r="BX138" s="154"/>
      <c r="BY138" s="154"/>
      <c r="BZ138" s="154"/>
      <c r="CA138" s="154"/>
      <c r="CB138" s="154"/>
      <c r="CC138" s="154"/>
      <c r="CD138" s="154"/>
      <c r="CE138" s="154"/>
      <c r="CF138" s="154"/>
      <c r="CG138" s="154"/>
      <c r="CH138" s="154"/>
      <c r="CI138" s="154"/>
      <c r="CJ138" s="154"/>
      <c r="CK138" s="154"/>
      <c r="CL138" s="154"/>
      <c r="CM138" s="154"/>
      <c r="CN138" s="154"/>
      <c r="CO138" s="154"/>
      <c r="CP138" s="154"/>
      <c r="CQ138" s="154"/>
      <c r="CR138" s="154"/>
      <c r="CS138" s="154"/>
      <c r="CT138" s="154"/>
      <c r="CU138" s="154"/>
      <c r="CV138" s="154"/>
      <c r="CW138" s="154"/>
      <c r="CX138" s="154"/>
      <c r="CY138" s="154"/>
      <c r="CZ138" s="154"/>
      <c r="DA138" s="154"/>
      <c r="DB138" s="154"/>
      <c r="DC138" s="154"/>
      <c r="DD138" s="154"/>
      <c r="DE138" s="154"/>
      <c r="DF138" s="154"/>
      <c r="DG138" s="154"/>
      <c r="DH138" s="154"/>
      <c r="DI138" s="154"/>
      <c r="DJ138" s="154"/>
      <c r="DK138" s="154"/>
      <c r="DL138" s="154"/>
      <c r="DM138" s="154"/>
      <c r="DN138" s="154"/>
      <c r="DO138" s="154"/>
      <c r="DP138" s="154"/>
      <c r="DQ138" s="154"/>
      <c r="DR138" s="154"/>
      <c r="DS138" s="154"/>
      <c r="DT138" s="154"/>
      <c r="DU138" s="154"/>
      <c r="DV138" s="154"/>
      <c r="DW138" s="154"/>
      <c r="DX138" s="154"/>
      <c r="DY138" s="154"/>
      <c r="DZ138" s="154"/>
      <c r="EA138" s="154"/>
      <c r="EB138" s="154"/>
      <c r="EC138" s="154"/>
      <c r="ED138" s="154"/>
      <c r="EE138" s="154"/>
      <c r="EF138" s="154"/>
      <c r="EG138" s="154"/>
      <c r="EH138" s="154"/>
      <c r="EI138" s="154"/>
      <c r="EJ138" s="154"/>
      <c r="EK138" s="154"/>
      <c r="EL138" s="154"/>
      <c r="EM138" s="154"/>
      <c r="EN138" s="154"/>
      <c r="EO138" s="154"/>
      <c r="EP138" s="154"/>
    </row>
    <row r="139" spans="2:146" s="44" customFormat="1" ht="40.5" customHeight="1">
      <c r="B139" s="108">
        <v>1</v>
      </c>
      <c r="C139" s="108"/>
      <c r="D139" s="148" t="s">
        <v>58</v>
      </c>
      <c r="E139" s="149"/>
      <c r="F139" s="149"/>
      <c r="G139" s="149"/>
      <c r="H139" s="149"/>
      <c r="I139" s="149"/>
      <c r="J139" s="149"/>
      <c r="K139" s="149"/>
      <c r="L139" s="149"/>
      <c r="M139" s="149"/>
      <c r="N139" s="149"/>
      <c r="O139" s="149"/>
      <c r="P139" s="149"/>
      <c r="Q139" s="149"/>
      <c r="R139" s="149"/>
      <c r="S139" s="149"/>
      <c r="T139" s="149"/>
      <c r="U139" s="149"/>
      <c r="V139" s="149"/>
      <c r="W139" s="149"/>
      <c r="X139" s="149"/>
      <c r="Y139" s="157" t="s">
        <v>164</v>
      </c>
      <c r="Z139" s="150"/>
      <c r="AA139" s="150"/>
      <c r="AB139" s="150"/>
      <c r="AC139" s="150"/>
      <c r="AD139" s="150"/>
      <c r="AE139" s="150"/>
      <c r="AF139" s="150"/>
      <c r="AG139" s="150"/>
      <c r="AH139" s="150" t="s">
        <v>53</v>
      </c>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1">
        <f>2724593.38/12/BI137</f>
        <v>217.06448215423836</v>
      </c>
      <c r="BJ139" s="151"/>
      <c r="BK139" s="151"/>
      <c r="BL139" s="151"/>
      <c r="BM139" s="151"/>
      <c r="BN139" s="151"/>
      <c r="BO139" s="151"/>
      <c r="BP139" s="151"/>
      <c r="BQ139" s="151"/>
      <c r="BR139" s="151"/>
      <c r="BS139" s="151"/>
      <c r="BT139" s="151"/>
      <c r="BU139" s="151"/>
      <c r="BV139" s="151"/>
      <c r="BW139" s="35"/>
      <c r="BX139" s="36"/>
      <c r="BY139" s="36"/>
      <c r="BZ139" s="36"/>
      <c r="CA139" s="36"/>
      <c r="CB139" s="36"/>
      <c r="CC139" s="36"/>
      <c r="CD139" s="36"/>
      <c r="CE139" s="36"/>
      <c r="CF139" s="36"/>
      <c r="CG139" s="36"/>
      <c r="CH139" s="36"/>
      <c r="CI139" s="36"/>
      <c r="CJ139" s="36"/>
      <c r="CK139" s="36"/>
      <c r="CL139" s="36"/>
      <c r="CM139" s="37"/>
      <c r="CN139" s="151">
        <f>5100000/12/CN137</f>
        <v>357.14285714285717</v>
      </c>
      <c r="CO139" s="151"/>
      <c r="CP139" s="151"/>
      <c r="CQ139" s="151"/>
      <c r="CR139" s="151"/>
      <c r="CS139" s="151"/>
      <c r="CT139" s="151"/>
      <c r="CU139" s="151"/>
      <c r="CV139" s="151"/>
      <c r="CW139" s="151"/>
      <c r="CX139" s="151"/>
      <c r="CY139" s="151"/>
      <c r="CZ139" s="151"/>
      <c r="DA139" s="151"/>
      <c r="DB139" s="35"/>
      <c r="DC139" s="36"/>
      <c r="DD139" s="36"/>
      <c r="DE139" s="36"/>
      <c r="DF139" s="36"/>
      <c r="DG139" s="36"/>
      <c r="DH139" s="36"/>
      <c r="DI139" s="36"/>
      <c r="DJ139" s="36"/>
      <c r="DK139" s="36"/>
      <c r="DL139" s="36"/>
      <c r="DM139" s="36"/>
      <c r="DN139" s="36"/>
      <c r="DO139" s="36"/>
      <c r="DP139" s="37"/>
      <c r="DQ139" s="151">
        <f>3819319/12/DQ137</f>
        <v>315.7505787037037</v>
      </c>
      <c r="DR139" s="151"/>
      <c r="DS139" s="151"/>
      <c r="DT139" s="151"/>
      <c r="DU139" s="151"/>
      <c r="DV139" s="151"/>
      <c r="DW139" s="151"/>
      <c r="DX139" s="151"/>
      <c r="DY139" s="151"/>
      <c r="DZ139" s="151"/>
      <c r="EA139" s="151"/>
      <c r="EB139" s="151"/>
      <c r="EC139" s="151"/>
      <c r="ED139" s="35"/>
      <c r="EE139" s="36"/>
      <c r="EF139" s="36"/>
      <c r="EG139" s="36"/>
      <c r="EH139" s="36"/>
      <c r="EI139" s="36"/>
      <c r="EJ139" s="36"/>
      <c r="EK139" s="36"/>
      <c r="EL139" s="36"/>
      <c r="EM139" s="36"/>
      <c r="EN139" s="36"/>
      <c r="EO139" s="36"/>
      <c r="EP139" s="37"/>
    </row>
    <row r="140" spans="2:146" s="44" customFormat="1" ht="12.75" customHeight="1">
      <c r="B140" s="65"/>
      <c r="C140" s="66"/>
      <c r="D140" s="154" t="s">
        <v>54</v>
      </c>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c r="BE140" s="154"/>
      <c r="BF140" s="154"/>
      <c r="BG140" s="154"/>
      <c r="BH140" s="154"/>
      <c r="BI140" s="154"/>
      <c r="BJ140" s="154"/>
      <c r="BK140" s="154"/>
      <c r="BL140" s="154"/>
      <c r="BM140" s="154"/>
      <c r="BN140" s="154"/>
      <c r="BO140" s="154"/>
      <c r="BP140" s="154"/>
      <c r="BQ140" s="154"/>
      <c r="BR140" s="154"/>
      <c r="BS140" s="154"/>
      <c r="BT140" s="154"/>
      <c r="BU140" s="154"/>
      <c r="BV140" s="154"/>
      <c r="BW140" s="154"/>
      <c r="BX140" s="154"/>
      <c r="BY140" s="154"/>
      <c r="BZ140" s="154"/>
      <c r="CA140" s="154"/>
      <c r="CB140" s="154"/>
      <c r="CC140" s="154"/>
      <c r="CD140" s="154"/>
      <c r="CE140" s="154"/>
      <c r="CF140" s="154"/>
      <c r="CG140" s="154"/>
      <c r="CH140" s="154"/>
      <c r="CI140" s="154"/>
      <c r="CJ140" s="154"/>
      <c r="CK140" s="154"/>
      <c r="CL140" s="154"/>
      <c r="CM140" s="154"/>
      <c r="CN140" s="154"/>
      <c r="CO140" s="154"/>
      <c r="CP140" s="154"/>
      <c r="CQ140" s="154"/>
      <c r="CR140" s="154"/>
      <c r="CS140" s="154"/>
      <c r="CT140" s="154"/>
      <c r="CU140" s="154"/>
      <c r="CV140" s="154"/>
      <c r="CW140" s="154"/>
      <c r="CX140" s="154"/>
      <c r="CY140" s="154"/>
      <c r="CZ140" s="154"/>
      <c r="DA140" s="154"/>
      <c r="DB140" s="154"/>
      <c r="DC140" s="154"/>
      <c r="DD140" s="154"/>
      <c r="DE140" s="154"/>
      <c r="DF140" s="154"/>
      <c r="DG140" s="154"/>
      <c r="DH140" s="154"/>
      <c r="DI140" s="154"/>
      <c r="DJ140" s="154"/>
      <c r="DK140" s="154"/>
      <c r="DL140" s="154"/>
      <c r="DM140" s="154"/>
      <c r="DN140" s="154"/>
      <c r="DO140" s="154"/>
      <c r="DP140" s="154"/>
      <c r="DQ140" s="154"/>
      <c r="DR140" s="154"/>
      <c r="DS140" s="154"/>
      <c r="DT140" s="154"/>
      <c r="DU140" s="154"/>
      <c r="DV140" s="154"/>
      <c r="DW140" s="154"/>
      <c r="DX140" s="154"/>
      <c r="DY140" s="154"/>
      <c r="DZ140" s="154"/>
      <c r="EA140" s="154"/>
      <c r="EB140" s="154"/>
      <c r="EC140" s="154"/>
      <c r="ED140" s="154"/>
      <c r="EE140" s="154"/>
      <c r="EF140" s="154"/>
      <c r="EG140" s="154"/>
      <c r="EH140" s="154"/>
      <c r="EI140" s="154"/>
      <c r="EJ140" s="154"/>
      <c r="EK140" s="154"/>
      <c r="EL140" s="154"/>
      <c r="EM140" s="154"/>
      <c r="EN140" s="154"/>
      <c r="EO140" s="154"/>
      <c r="EP140" s="154"/>
    </row>
    <row r="141" spans="2:146" s="44" customFormat="1" ht="28.5" customHeight="1">
      <c r="B141" s="108">
        <v>1</v>
      </c>
      <c r="C141" s="108"/>
      <c r="D141" s="149" t="s">
        <v>55</v>
      </c>
      <c r="E141" s="149"/>
      <c r="F141" s="149"/>
      <c r="G141" s="149"/>
      <c r="H141" s="149"/>
      <c r="I141" s="149"/>
      <c r="J141" s="149"/>
      <c r="K141" s="149"/>
      <c r="L141" s="149"/>
      <c r="M141" s="149"/>
      <c r="N141" s="149"/>
      <c r="O141" s="149"/>
      <c r="P141" s="149"/>
      <c r="Q141" s="149"/>
      <c r="R141" s="149"/>
      <c r="S141" s="149"/>
      <c r="T141" s="149"/>
      <c r="U141" s="149"/>
      <c r="V141" s="149"/>
      <c r="W141" s="149"/>
      <c r="X141" s="149"/>
      <c r="Y141" s="150" t="s">
        <v>56</v>
      </c>
      <c r="Z141" s="150"/>
      <c r="AA141" s="150"/>
      <c r="AB141" s="150"/>
      <c r="AC141" s="150"/>
      <c r="AD141" s="150"/>
      <c r="AE141" s="150"/>
      <c r="AF141" s="150"/>
      <c r="AG141" s="150"/>
      <c r="AH141" s="150" t="s">
        <v>53</v>
      </c>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1">
        <v>83.77</v>
      </c>
      <c r="BJ141" s="151"/>
      <c r="BK141" s="151"/>
      <c r="BL141" s="151"/>
      <c r="BM141" s="151"/>
      <c r="BN141" s="151"/>
      <c r="BO141" s="151"/>
      <c r="BP141" s="151"/>
      <c r="BQ141" s="151"/>
      <c r="BR141" s="151"/>
      <c r="BS141" s="151"/>
      <c r="BT141" s="151"/>
      <c r="BU141" s="151"/>
      <c r="BV141" s="151"/>
      <c r="BW141" s="35"/>
      <c r="BX141" s="36"/>
      <c r="BY141" s="36"/>
      <c r="BZ141" s="36"/>
      <c r="CA141" s="36"/>
      <c r="CB141" s="36"/>
      <c r="CC141" s="36"/>
      <c r="CD141" s="36"/>
      <c r="CE141" s="36"/>
      <c r="CF141" s="36"/>
      <c r="CG141" s="36"/>
      <c r="CH141" s="36"/>
      <c r="CI141" s="36"/>
      <c r="CJ141" s="36"/>
      <c r="CK141" s="36"/>
      <c r="CL141" s="36"/>
      <c r="CM141" s="37"/>
      <c r="CN141" s="151">
        <v>100</v>
      </c>
      <c r="CO141" s="151"/>
      <c r="CP141" s="151"/>
      <c r="CQ141" s="151"/>
      <c r="CR141" s="151"/>
      <c r="CS141" s="151"/>
      <c r="CT141" s="151"/>
      <c r="CU141" s="151"/>
      <c r="CV141" s="151"/>
      <c r="CW141" s="151"/>
      <c r="CX141" s="151"/>
      <c r="CY141" s="151"/>
      <c r="CZ141" s="151"/>
      <c r="DA141" s="151"/>
      <c r="DB141" s="35"/>
      <c r="DC141" s="36"/>
      <c r="DD141" s="36"/>
      <c r="DE141" s="36"/>
      <c r="DF141" s="36"/>
      <c r="DG141" s="36"/>
      <c r="DH141" s="36"/>
      <c r="DI141" s="36"/>
      <c r="DJ141" s="36"/>
      <c r="DK141" s="36"/>
      <c r="DL141" s="36"/>
      <c r="DM141" s="36"/>
      <c r="DN141" s="36"/>
      <c r="DO141" s="36"/>
      <c r="DP141" s="37"/>
      <c r="DQ141" s="151">
        <v>100</v>
      </c>
      <c r="DR141" s="151"/>
      <c r="DS141" s="151"/>
      <c r="DT141" s="151"/>
      <c r="DU141" s="151"/>
      <c r="DV141" s="151"/>
      <c r="DW141" s="151"/>
      <c r="DX141" s="151"/>
      <c r="DY141" s="151"/>
      <c r="DZ141" s="151"/>
      <c r="EA141" s="151"/>
      <c r="EB141" s="151"/>
      <c r="EC141" s="151"/>
      <c r="ED141" s="35"/>
      <c r="EE141" s="36"/>
      <c r="EF141" s="36"/>
      <c r="EG141" s="36"/>
      <c r="EH141" s="36"/>
      <c r="EI141" s="36"/>
      <c r="EJ141" s="36"/>
      <c r="EK141" s="36"/>
      <c r="EL141" s="36"/>
      <c r="EM141" s="36"/>
      <c r="EN141" s="36"/>
      <c r="EO141" s="36"/>
      <c r="EP141" s="37"/>
    </row>
    <row r="142" spans="2:146" s="64" customFormat="1" ht="21.75" customHeight="1">
      <c r="B142" s="158" t="s">
        <v>130</v>
      </c>
      <c r="C142" s="158"/>
      <c r="D142" s="153" t="s">
        <v>31</v>
      </c>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row>
    <row r="143" spans="2:146" s="44" customFormat="1" ht="14.25" customHeight="1">
      <c r="B143" s="65"/>
      <c r="C143" s="66"/>
      <c r="D143" s="154" t="s">
        <v>50</v>
      </c>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154"/>
      <c r="BL143" s="154"/>
      <c r="BM143" s="154"/>
      <c r="BN143" s="154"/>
      <c r="BO143" s="154"/>
      <c r="BP143" s="154"/>
      <c r="BQ143" s="154"/>
      <c r="BR143" s="154"/>
      <c r="BS143" s="154"/>
      <c r="BT143" s="154"/>
      <c r="BU143" s="154"/>
      <c r="BV143" s="154"/>
      <c r="BW143" s="154"/>
      <c r="BX143" s="154"/>
      <c r="BY143" s="154"/>
      <c r="BZ143" s="154"/>
      <c r="CA143" s="154"/>
      <c r="CB143" s="154"/>
      <c r="CC143" s="154"/>
      <c r="CD143" s="154"/>
      <c r="CE143" s="154"/>
      <c r="CF143" s="154"/>
      <c r="CG143" s="154"/>
      <c r="CH143" s="154"/>
      <c r="CI143" s="154"/>
      <c r="CJ143" s="154"/>
      <c r="CK143" s="154"/>
      <c r="CL143" s="154"/>
      <c r="CM143" s="154"/>
      <c r="CN143" s="154"/>
      <c r="CO143" s="154"/>
      <c r="CP143" s="154"/>
      <c r="CQ143" s="154"/>
      <c r="CR143" s="154"/>
      <c r="CS143" s="154"/>
      <c r="CT143" s="154"/>
      <c r="CU143" s="154"/>
      <c r="CV143" s="154"/>
      <c r="CW143" s="154"/>
      <c r="CX143" s="154"/>
      <c r="CY143" s="154"/>
      <c r="CZ143" s="154"/>
      <c r="DA143" s="154"/>
      <c r="DB143" s="154"/>
      <c r="DC143" s="154"/>
      <c r="DD143" s="154"/>
      <c r="DE143" s="154"/>
      <c r="DF143" s="154"/>
      <c r="DG143" s="154"/>
      <c r="DH143" s="154"/>
      <c r="DI143" s="154"/>
      <c r="DJ143" s="154"/>
      <c r="DK143" s="154"/>
      <c r="DL143" s="154"/>
      <c r="DM143" s="154"/>
      <c r="DN143" s="154"/>
      <c r="DO143" s="154"/>
      <c r="DP143" s="154"/>
      <c r="DQ143" s="154"/>
      <c r="DR143" s="154"/>
      <c r="DS143" s="154"/>
      <c r="DT143" s="154"/>
      <c r="DU143" s="154"/>
      <c r="DV143" s="154"/>
      <c r="DW143" s="154"/>
      <c r="DX143" s="154"/>
      <c r="DY143" s="154"/>
      <c r="DZ143" s="154"/>
      <c r="EA143" s="154"/>
      <c r="EB143" s="154"/>
      <c r="EC143" s="154"/>
      <c r="ED143" s="154"/>
      <c r="EE143" s="154"/>
      <c r="EF143" s="154"/>
      <c r="EG143" s="154"/>
      <c r="EH143" s="154"/>
      <c r="EI143" s="154"/>
      <c r="EJ143" s="154"/>
      <c r="EK143" s="154"/>
      <c r="EL143" s="154"/>
      <c r="EM143" s="154"/>
      <c r="EN143" s="154"/>
      <c r="EO143" s="154"/>
      <c r="EP143" s="154"/>
    </row>
    <row r="144" spans="2:146" s="44" customFormat="1" ht="15" customHeight="1">
      <c r="B144" s="108">
        <v>1</v>
      </c>
      <c r="C144" s="108"/>
      <c r="D144" s="148" t="s">
        <v>0</v>
      </c>
      <c r="E144" s="149"/>
      <c r="F144" s="149"/>
      <c r="G144" s="149"/>
      <c r="H144" s="149"/>
      <c r="I144" s="149"/>
      <c r="J144" s="149"/>
      <c r="K144" s="149"/>
      <c r="L144" s="149"/>
      <c r="M144" s="149"/>
      <c r="N144" s="149"/>
      <c r="O144" s="149"/>
      <c r="P144" s="149"/>
      <c r="Q144" s="149"/>
      <c r="R144" s="149"/>
      <c r="S144" s="149"/>
      <c r="T144" s="149"/>
      <c r="U144" s="149"/>
      <c r="V144" s="149"/>
      <c r="W144" s="149"/>
      <c r="X144" s="149"/>
      <c r="Y144" s="157" t="s">
        <v>163</v>
      </c>
      <c r="Z144" s="150"/>
      <c r="AA144" s="150"/>
      <c r="AB144" s="150"/>
      <c r="AC144" s="150"/>
      <c r="AD144" s="150"/>
      <c r="AE144" s="150"/>
      <c r="AF144" s="150"/>
      <c r="AG144" s="150"/>
      <c r="AH144" s="150" t="s">
        <v>49</v>
      </c>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c r="BC144" s="150"/>
      <c r="BD144" s="150"/>
      <c r="BE144" s="150"/>
      <c r="BF144" s="150"/>
      <c r="BG144" s="150"/>
      <c r="BH144" s="150"/>
      <c r="BI144" s="159">
        <v>715</v>
      </c>
      <c r="BJ144" s="159"/>
      <c r="BK144" s="159"/>
      <c r="BL144" s="159"/>
      <c r="BM144" s="159"/>
      <c r="BN144" s="159"/>
      <c r="BO144" s="159"/>
      <c r="BP144" s="159"/>
      <c r="BQ144" s="159"/>
      <c r="BR144" s="159"/>
      <c r="BS144" s="159"/>
      <c r="BT144" s="159"/>
      <c r="BU144" s="159"/>
      <c r="BV144" s="159"/>
      <c r="BW144" s="35"/>
      <c r="BX144" s="36"/>
      <c r="BY144" s="36"/>
      <c r="BZ144" s="36"/>
      <c r="CA144" s="36"/>
      <c r="CB144" s="36"/>
      <c r="CC144" s="36"/>
      <c r="CD144" s="36"/>
      <c r="CE144" s="36"/>
      <c r="CF144" s="36"/>
      <c r="CG144" s="36"/>
      <c r="CH144" s="36"/>
      <c r="CI144" s="36"/>
      <c r="CJ144" s="36"/>
      <c r="CK144" s="36"/>
      <c r="CL144" s="36"/>
      <c r="CM144" s="37"/>
      <c r="CN144" s="151">
        <v>671</v>
      </c>
      <c r="CO144" s="151"/>
      <c r="CP144" s="151"/>
      <c r="CQ144" s="151"/>
      <c r="CR144" s="151"/>
      <c r="CS144" s="151"/>
      <c r="CT144" s="151"/>
      <c r="CU144" s="151"/>
      <c r="CV144" s="151"/>
      <c r="CW144" s="151"/>
      <c r="CX144" s="151"/>
      <c r="CY144" s="151"/>
      <c r="CZ144" s="151"/>
      <c r="DA144" s="151"/>
      <c r="DB144" s="35"/>
      <c r="DC144" s="36"/>
      <c r="DD144" s="36"/>
      <c r="DE144" s="36"/>
      <c r="DF144" s="36"/>
      <c r="DG144" s="36"/>
      <c r="DH144" s="36"/>
      <c r="DI144" s="36"/>
      <c r="DJ144" s="36"/>
      <c r="DK144" s="36"/>
      <c r="DL144" s="36"/>
      <c r="DM144" s="36"/>
      <c r="DN144" s="36"/>
      <c r="DO144" s="36"/>
      <c r="DP144" s="37"/>
      <c r="DQ144" s="151">
        <v>750</v>
      </c>
      <c r="DR144" s="151"/>
      <c r="DS144" s="151"/>
      <c r="DT144" s="151"/>
      <c r="DU144" s="151"/>
      <c r="DV144" s="151"/>
      <c r="DW144" s="151"/>
      <c r="DX144" s="151"/>
      <c r="DY144" s="151"/>
      <c r="DZ144" s="151"/>
      <c r="EA144" s="151"/>
      <c r="EB144" s="151"/>
      <c r="EC144" s="151"/>
      <c r="ED144" s="35"/>
      <c r="EE144" s="36"/>
      <c r="EF144" s="36"/>
      <c r="EG144" s="36"/>
      <c r="EH144" s="36"/>
      <c r="EI144" s="36"/>
      <c r="EJ144" s="36"/>
      <c r="EK144" s="36"/>
      <c r="EL144" s="36"/>
      <c r="EM144" s="36"/>
      <c r="EN144" s="36"/>
      <c r="EO144" s="36"/>
      <c r="EP144" s="37"/>
    </row>
    <row r="145" spans="2:146" s="44" customFormat="1" ht="12.75" customHeight="1">
      <c r="B145" s="65"/>
      <c r="C145" s="66"/>
      <c r="D145" s="154" t="s">
        <v>52</v>
      </c>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c r="BD145" s="154"/>
      <c r="BE145" s="154"/>
      <c r="BF145" s="154"/>
      <c r="BG145" s="154"/>
      <c r="BH145" s="154"/>
      <c r="BI145" s="154"/>
      <c r="BJ145" s="154"/>
      <c r="BK145" s="154"/>
      <c r="BL145" s="154"/>
      <c r="BM145" s="154"/>
      <c r="BN145" s="154"/>
      <c r="BO145" s="154"/>
      <c r="BP145" s="154"/>
      <c r="BQ145" s="154"/>
      <c r="BR145" s="154"/>
      <c r="BS145" s="154"/>
      <c r="BT145" s="154"/>
      <c r="BU145" s="154"/>
      <c r="BV145" s="154"/>
      <c r="BW145" s="154"/>
      <c r="BX145" s="154"/>
      <c r="BY145" s="154"/>
      <c r="BZ145" s="154"/>
      <c r="CA145" s="154"/>
      <c r="CB145" s="154"/>
      <c r="CC145" s="154"/>
      <c r="CD145" s="154"/>
      <c r="CE145" s="154"/>
      <c r="CF145" s="154"/>
      <c r="CG145" s="154"/>
      <c r="CH145" s="154"/>
      <c r="CI145" s="154"/>
      <c r="CJ145" s="154"/>
      <c r="CK145" s="154"/>
      <c r="CL145" s="154"/>
      <c r="CM145" s="154"/>
      <c r="CN145" s="154"/>
      <c r="CO145" s="154"/>
      <c r="CP145" s="154"/>
      <c r="CQ145" s="154"/>
      <c r="CR145" s="154"/>
      <c r="CS145" s="154"/>
      <c r="CT145" s="154"/>
      <c r="CU145" s="154"/>
      <c r="CV145" s="154"/>
      <c r="CW145" s="154"/>
      <c r="CX145" s="154"/>
      <c r="CY145" s="154"/>
      <c r="CZ145" s="154"/>
      <c r="DA145" s="154"/>
      <c r="DB145" s="154"/>
      <c r="DC145" s="154"/>
      <c r="DD145" s="154"/>
      <c r="DE145" s="154"/>
      <c r="DF145" s="154"/>
      <c r="DG145" s="154"/>
      <c r="DH145" s="154"/>
      <c r="DI145" s="154"/>
      <c r="DJ145" s="154"/>
      <c r="DK145" s="154"/>
      <c r="DL145" s="154"/>
      <c r="DM145" s="154"/>
      <c r="DN145" s="154"/>
      <c r="DO145" s="154"/>
      <c r="DP145" s="154"/>
      <c r="DQ145" s="154"/>
      <c r="DR145" s="154"/>
      <c r="DS145" s="154"/>
      <c r="DT145" s="154"/>
      <c r="DU145" s="154"/>
      <c r="DV145" s="154"/>
      <c r="DW145" s="154"/>
      <c r="DX145" s="154"/>
      <c r="DY145" s="154"/>
      <c r="DZ145" s="154"/>
      <c r="EA145" s="154"/>
      <c r="EB145" s="154"/>
      <c r="EC145" s="154"/>
      <c r="ED145" s="154"/>
      <c r="EE145" s="154"/>
      <c r="EF145" s="154"/>
      <c r="EG145" s="154"/>
      <c r="EH145" s="154"/>
      <c r="EI145" s="154"/>
      <c r="EJ145" s="154"/>
      <c r="EK145" s="154"/>
      <c r="EL145" s="154"/>
      <c r="EM145" s="154"/>
      <c r="EN145" s="154"/>
      <c r="EO145" s="154"/>
      <c r="EP145" s="154"/>
    </row>
    <row r="146" spans="2:146" s="44" customFormat="1" ht="42.75" customHeight="1">
      <c r="B146" s="108">
        <v>1</v>
      </c>
      <c r="C146" s="108"/>
      <c r="D146" s="149" t="s">
        <v>58</v>
      </c>
      <c r="E146" s="149"/>
      <c r="F146" s="149"/>
      <c r="G146" s="149"/>
      <c r="H146" s="149"/>
      <c r="I146" s="149"/>
      <c r="J146" s="149"/>
      <c r="K146" s="149"/>
      <c r="L146" s="149"/>
      <c r="M146" s="149"/>
      <c r="N146" s="149"/>
      <c r="O146" s="149"/>
      <c r="P146" s="149"/>
      <c r="Q146" s="149"/>
      <c r="R146" s="149"/>
      <c r="S146" s="149"/>
      <c r="T146" s="149"/>
      <c r="U146" s="149"/>
      <c r="V146" s="149"/>
      <c r="W146" s="149"/>
      <c r="X146" s="149"/>
      <c r="Y146" s="157" t="s">
        <v>164</v>
      </c>
      <c r="Z146" s="150"/>
      <c r="AA146" s="150"/>
      <c r="AB146" s="150"/>
      <c r="AC146" s="150"/>
      <c r="AD146" s="150"/>
      <c r="AE146" s="150"/>
      <c r="AF146" s="150"/>
      <c r="AG146" s="150"/>
      <c r="AH146" s="150" t="s">
        <v>53</v>
      </c>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1">
        <f>3074526.98/12/BI144</f>
        <v>358.3364778554779</v>
      </c>
      <c r="BJ146" s="151"/>
      <c r="BK146" s="151"/>
      <c r="BL146" s="151"/>
      <c r="BM146" s="151"/>
      <c r="BN146" s="151"/>
      <c r="BO146" s="151"/>
      <c r="BP146" s="151"/>
      <c r="BQ146" s="151"/>
      <c r="BR146" s="151"/>
      <c r="BS146" s="151"/>
      <c r="BT146" s="151"/>
      <c r="BU146" s="151"/>
      <c r="BV146" s="151"/>
      <c r="BW146" s="35"/>
      <c r="BX146" s="36"/>
      <c r="BY146" s="36"/>
      <c r="BZ146" s="36"/>
      <c r="CA146" s="36"/>
      <c r="CB146" s="36"/>
      <c r="CC146" s="36"/>
      <c r="CD146" s="36"/>
      <c r="CE146" s="36"/>
      <c r="CF146" s="36"/>
      <c r="CG146" s="36"/>
      <c r="CH146" s="36"/>
      <c r="CI146" s="36"/>
      <c r="CJ146" s="36"/>
      <c r="CK146" s="36"/>
      <c r="CL146" s="36"/>
      <c r="CM146" s="37"/>
      <c r="CN146" s="151">
        <f>5500000/12/CN144</f>
        <v>683.0601092896175</v>
      </c>
      <c r="CO146" s="151"/>
      <c r="CP146" s="151"/>
      <c r="CQ146" s="151"/>
      <c r="CR146" s="151"/>
      <c r="CS146" s="151"/>
      <c r="CT146" s="151"/>
      <c r="CU146" s="151"/>
      <c r="CV146" s="151"/>
      <c r="CW146" s="151"/>
      <c r="CX146" s="151"/>
      <c r="CY146" s="151"/>
      <c r="CZ146" s="151"/>
      <c r="DA146" s="151"/>
      <c r="DB146" s="35"/>
      <c r="DC146" s="36"/>
      <c r="DD146" s="36"/>
      <c r="DE146" s="36"/>
      <c r="DF146" s="36"/>
      <c r="DG146" s="36"/>
      <c r="DH146" s="36"/>
      <c r="DI146" s="36"/>
      <c r="DJ146" s="36"/>
      <c r="DK146" s="36"/>
      <c r="DL146" s="36"/>
      <c r="DM146" s="36"/>
      <c r="DN146" s="36"/>
      <c r="DO146" s="36"/>
      <c r="DP146" s="37"/>
      <c r="DQ146" s="151">
        <f>2500000/12/DQ144</f>
        <v>277.77777777777777</v>
      </c>
      <c r="DR146" s="151"/>
      <c r="DS146" s="151"/>
      <c r="DT146" s="151"/>
      <c r="DU146" s="151"/>
      <c r="DV146" s="151"/>
      <c r="DW146" s="151"/>
      <c r="DX146" s="151"/>
      <c r="DY146" s="151"/>
      <c r="DZ146" s="151"/>
      <c r="EA146" s="151"/>
      <c r="EB146" s="151"/>
      <c r="EC146" s="151"/>
      <c r="ED146" s="35"/>
      <c r="EE146" s="36"/>
      <c r="EF146" s="36"/>
      <c r="EG146" s="36"/>
      <c r="EH146" s="36"/>
      <c r="EI146" s="36"/>
      <c r="EJ146" s="36"/>
      <c r="EK146" s="36"/>
      <c r="EL146" s="36"/>
      <c r="EM146" s="36"/>
      <c r="EN146" s="36"/>
      <c r="EO146" s="36"/>
      <c r="EP146" s="37"/>
    </row>
    <row r="147" spans="2:146" s="44" customFormat="1" ht="13.5" customHeight="1">
      <c r="B147" s="65"/>
      <c r="C147" s="66"/>
      <c r="D147" s="154" t="s">
        <v>54</v>
      </c>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c r="CB147" s="154"/>
      <c r="CC147" s="154"/>
      <c r="CD147" s="154"/>
      <c r="CE147" s="154"/>
      <c r="CF147" s="154"/>
      <c r="CG147" s="154"/>
      <c r="CH147" s="154"/>
      <c r="CI147" s="154"/>
      <c r="CJ147" s="154"/>
      <c r="CK147" s="154"/>
      <c r="CL147" s="154"/>
      <c r="CM147" s="154"/>
      <c r="CN147" s="154"/>
      <c r="CO147" s="154"/>
      <c r="CP147" s="154"/>
      <c r="CQ147" s="154"/>
      <c r="CR147" s="154"/>
      <c r="CS147" s="154"/>
      <c r="CT147" s="154"/>
      <c r="CU147" s="154"/>
      <c r="CV147" s="154"/>
      <c r="CW147" s="154"/>
      <c r="CX147" s="154"/>
      <c r="CY147" s="154"/>
      <c r="CZ147" s="154"/>
      <c r="DA147" s="154"/>
      <c r="DB147" s="154"/>
      <c r="DC147" s="154"/>
      <c r="DD147" s="154"/>
      <c r="DE147" s="154"/>
      <c r="DF147" s="154"/>
      <c r="DG147" s="154"/>
      <c r="DH147" s="154"/>
      <c r="DI147" s="154"/>
      <c r="DJ147" s="154"/>
      <c r="DK147" s="154"/>
      <c r="DL147" s="154"/>
      <c r="DM147" s="154"/>
      <c r="DN147" s="154"/>
      <c r="DO147" s="154"/>
      <c r="DP147" s="154"/>
      <c r="DQ147" s="154"/>
      <c r="DR147" s="154"/>
      <c r="DS147" s="154"/>
      <c r="DT147" s="154"/>
      <c r="DU147" s="154"/>
      <c r="DV147" s="154"/>
      <c r="DW147" s="154"/>
      <c r="DX147" s="154"/>
      <c r="DY147" s="154"/>
      <c r="DZ147" s="154"/>
      <c r="EA147" s="154"/>
      <c r="EB147" s="154"/>
      <c r="EC147" s="154"/>
      <c r="ED147" s="154"/>
      <c r="EE147" s="154"/>
      <c r="EF147" s="154"/>
      <c r="EG147" s="154"/>
      <c r="EH147" s="154"/>
      <c r="EI147" s="154"/>
      <c r="EJ147" s="154"/>
      <c r="EK147" s="154"/>
      <c r="EL147" s="154"/>
      <c r="EM147" s="154"/>
      <c r="EN147" s="154"/>
      <c r="EO147" s="154"/>
      <c r="EP147" s="154"/>
    </row>
    <row r="148" spans="2:146" s="44" customFormat="1" ht="24" customHeight="1">
      <c r="B148" s="108">
        <v>1</v>
      </c>
      <c r="C148" s="108"/>
      <c r="D148" s="149" t="s">
        <v>55</v>
      </c>
      <c r="E148" s="149"/>
      <c r="F148" s="149"/>
      <c r="G148" s="149"/>
      <c r="H148" s="149"/>
      <c r="I148" s="149"/>
      <c r="J148" s="149"/>
      <c r="K148" s="149"/>
      <c r="L148" s="149"/>
      <c r="M148" s="149"/>
      <c r="N148" s="149"/>
      <c r="O148" s="149"/>
      <c r="P148" s="149"/>
      <c r="Q148" s="149"/>
      <c r="R148" s="149"/>
      <c r="S148" s="149"/>
      <c r="T148" s="149"/>
      <c r="U148" s="149"/>
      <c r="V148" s="149"/>
      <c r="W148" s="149"/>
      <c r="X148" s="149"/>
      <c r="Y148" s="150" t="s">
        <v>56</v>
      </c>
      <c r="Z148" s="150"/>
      <c r="AA148" s="150"/>
      <c r="AB148" s="150"/>
      <c r="AC148" s="150"/>
      <c r="AD148" s="150"/>
      <c r="AE148" s="150"/>
      <c r="AF148" s="150"/>
      <c r="AG148" s="150"/>
      <c r="AH148" s="150" t="s">
        <v>53</v>
      </c>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1">
        <v>79.647</v>
      </c>
      <c r="BJ148" s="151"/>
      <c r="BK148" s="151"/>
      <c r="BL148" s="151"/>
      <c r="BM148" s="151"/>
      <c r="BN148" s="151"/>
      <c r="BO148" s="151"/>
      <c r="BP148" s="151"/>
      <c r="BQ148" s="151"/>
      <c r="BR148" s="151"/>
      <c r="BS148" s="151"/>
      <c r="BT148" s="151"/>
      <c r="BU148" s="151"/>
      <c r="BV148" s="151"/>
      <c r="BW148" s="35"/>
      <c r="BX148" s="36"/>
      <c r="BY148" s="36"/>
      <c r="BZ148" s="36"/>
      <c r="CA148" s="36"/>
      <c r="CB148" s="36"/>
      <c r="CC148" s="36"/>
      <c r="CD148" s="36"/>
      <c r="CE148" s="36"/>
      <c r="CF148" s="36"/>
      <c r="CG148" s="36"/>
      <c r="CH148" s="36"/>
      <c r="CI148" s="36"/>
      <c r="CJ148" s="36"/>
      <c r="CK148" s="36"/>
      <c r="CL148" s="36"/>
      <c r="CM148" s="37"/>
      <c r="CN148" s="151">
        <v>100</v>
      </c>
      <c r="CO148" s="151"/>
      <c r="CP148" s="151"/>
      <c r="CQ148" s="151"/>
      <c r="CR148" s="151"/>
      <c r="CS148" s="151"/>
      <c r="CT148" s="151"/>
      <c r="CU148" s="151"/>
      <c r="CV148" s="151"/>
      <c r="CW148" s="151"/>
      <c r="CX148" s="151"/>
      <c r="CY148" s="151"/>
      <c r="CZ148" s="151"/>
      <c r="DA148" s="151"/>
      <c r="DB148" s="35"/>
      <c r="DC148" s="36"/>
      <c r="DD148" s="36"/>
      <c r="DE148" s="36"/>
      <c r="DF148" s="36"/>
      <c r="DG148" s="36"/>
      <c r="DH148" s="36"/>
      <c r="DI148" s="36"/>
      <c r="DJ148" s="36"/>
      <c r="DK148" s="36"/>
      <c r="DL148" s="36"/>
      <c r="DM148" s="36"/>
      <c r="DN148" s="36"/>
      <c r="DO148" s="36"/>
      <c r="DP148" s="37"/>
      <c r="DQ148" s="151">
        <v>100</v>
      </c>
      <c r="DR148" s="151"/>
      <c r="DS148" s="151"/>
      <c r="DT148" s="151"/>
      <c r="DU148" s="151"/>
      <c r="DV148" s="151"/>
      <c r="DW148" s="151"/>
      <c r="DX148" s="151"/>
      <c r="DY148" s="151"/>
      <c r="DZ148" s="151"/>
      <c r="EA148" s="151"/>
      <c r="EB148" s="151"/>
      <c r="EC148" s="151"/>
      <c r="ED148" s="35"/>
      <c r="EE148" s="36"/>
      <c r="EF148" s="36"/>
      <c r="EG148" s="36"/>
      <c r="EH148" s="36"/>
      <c r="EI148" s="36"/>
      <c r="EJ148" s="36"/>
      <c r="EK148" s="36"/>
      <c r="EL148" s="36"/>
      <c r="EM148" s="36"/>
      <c r="EN148" s="36"/>
      <c r="EO148" s="36"/>
      <c r="EP148" s="37"/>
    </row>
    <row r="149" spans="2:146" s="64" customFormat="1" ht="24" customHeight="1">
      <c r="B149" s="160" t="s">
        <v>155</v>
      </c>
      <c r="C149" s="161"/>
      <c r="D149" s="156" t="s">
        <v>157</v>
      </c>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c r="CD149" s="156"/>
      <c r="CE149" s="156"/>
      <c r="CF149" s="156"/>
      <c r="CG149" s="156"/>
      <c r="CH149" s="156"/>
      <c r="CI149" s="156"/>
      <c r="CJ149" s="156"/>
      <c r="CK149" s="156"/>
      <c r="CL149" s="156"/>
      <c r="CM149" s="156"/>
      <c r="CN149" s="156"/>
      <c r="CO149" s="156"/>
      <c r="CP149" s="156"/>
      <c r="CQ149" s="156"/>
      <c r="CR149" s="156"/>
      <c r="CS149" s="156"/>
      <c r="CT149" s="156"/>
      <c r="CU149" s="156"/>
      <c r="CV149" s="156"/>
      <c r="CW149" s="156"/>
      <c r="CX149" s="156"/>
      <c r="CY149" s="156"/>
      <c r="CZ149" s="156"/>
      <c r="DA149" s="156"/>
      <c r="DB149" s="156"/>
      <c r="DC149" s="156"/>
      <c r="DD149" s="156"/>
      <c r="DE149" s="156"/>
      <c r="DF149" s="156"/>
      <c r="DG149" s="156"/>
      <c r="DH149" s="156"/>
      <c r="DI149" s="156"/>
      <c r="DJ149" s="156"/>
      <c r="DK149" s="156"/>
      <c r="DL149" s="156"/>
      <c r="DM149" s="156"/>
      <c r="DN149" s="156"/>
      <c r="DO149" s="156"/>
      <c r="DP149" s="156"/>
      <c r="DQ149" s="156"/>
      <c r="DR149" s="156"/>
      <c r="DS149" s="156"/>
      <c r="DT149" s="156"/>
      <c r="DU149" s="156"/>
      <c r="DV149" s="156"/>
      <c r="DW149" s="156"/>
      <c r="DX149" s="156"/>
      <c r="DY149" s="156"/>
      <c r="DZ149" s="156"/>
      <c r="EA149" s="156"/>
      <c r="EB149" s="156"/>
      <c r="EC149" s="156"/>
      <c r="ED149" s="156"/>
      <c r="EE149" s="156"/>
      <c r="EF149" s="156"/>
      <c r="EG149" s="156"/>
      <c r="EH149" s="156"/>
      <c r="EI149" s="156"/>
      <c r="EJ149" s="156"/>
      <c r="EK149" s="156"/>
      <c r="EL149" s="156"/>
      <c r="EM149" s="156"/>
      <c r="EN149" s="156"/>
      <c r="EO149" s="156"/>
      <c r="EP149" s="156"/>
    </row>
    <row r="150" spans="2:146" s="64" customFormat="1" ht="21.75" customHeight="1">
      <c r="B150" s="158" t="s">
        <v>48</v>
      </c>
      <c r="C150" s="158"/>
      <c r="D150" s="153" t="s">
        <v>165</v>
      </c>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row>
    <row r="151" spans="2:146" s="44" customFormat="1" ht="14.25" customHeight="1">
      <c r="B151" s="65"/>
      <c r="C151" s="66"/>
      <c r="D151" s="154" t="s">
        <v>50</v>
      </c>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4"/>
      <c r="BV151" s="154"/>
      <c r="BW151" s="154"/>
      <c r="BX151" s="154"/>
      <c r="BY151" s="154"/>
      <c r="BZ151" s="154"/>
      <c r="CA151" s="154"/>
      <c r="CB151" s="154"/>
      <c r="CC151" s="154"/>
      <c r="CD151" s="154"/>
      <c r="CE151" s="154"/>
      <c r="CF151" s="154"/>
      <c r="CG151" s="154"/>
      <c r="CH151" s="154"/>
      <c r="CI151" s="154"/>
      <c r="CJ151" s="154"/>
      <c r="CK151" s="154"/>
      <c r="CL151" s="154"/>
      <c r="CM151" s="154"/>
      <c r="CN151" s="154"/>
      <c r="CO151" s="154"/>
      <c r="CP151" s="154"/>
      <c r="CQ151" s="154"/>
      <c r="CR151" s="154"/>
      <c r="CS151" s="154"/>
      <c r="CT151" s="154"/>
      <c r="CU151" s="154"/>
      <c r="CV151" s="154"/>
      <c r="CW151" s="154"/>
      <c r="CX151" s="154"/>
      <c r="CY151" s="154"/>
      <c r="CZ151" s="154"/>
      <c r="DA151" s="154"/>
      <c r="DB151" s="154"/>
      <c r="DC151" s="154"/>
      <c r="DD151" s="154"/>
      <c r="DE151" s="154"/>
      <c r="DF151" s="154"/>
      <c r="DG151" s="154"/>
      <c r="DH151" s="154"/>
      <c r="DI151" s="154"/>
      <c r="DJ151" s="154"/>
      <c r="DK151" s="154"/>
      <c r="DL151" s="154"/>
      <c r="DM151" s="154"/>
      <c r="DN151" s="154"/>
      <c r="DO151" s="154"/>
      <c r="DP151" s="154"/>
      <c r="DQ151" s="154"/>
      <c r="DR151" s="154"/>
      <c r="DS151" s="154"/>
      <c r="DT151" s="154"/>
      <c r="DU151" s="154"/>
      <c r="DV151" s="154"/>
      <c r="DW151" s="154"/>
      <c r="DX151" s="154"/>
      <c r="DY151" s="154"/>
      <c r="DZ151" s="154"/>
      <c r="EA151" s="154"/>
      <c r="EB151" s="154"/>
      <c r="EC151" s="154"/>
      <c r="ED151" s="154"/>
      <c r="EE151" s="154"/>
      <c r="EF151" s="154"/>
      <c r="EG151" s="154"/>
      <c r="EH151" s="154"/>
      <c r="EI151" s="154"/>
      <c r="EJ151" s="154"/>
      <c r="EK151" s="154"/>
      <c r="EL151" s="154"/>
      <c r="EM151" s="154"/>
      <c r="EN151" s="154"/>
      <c r="EO151" s="154"/>
      <c r="EP151" s="154"/>
    </row>
    <row r="152" spans="2:146" s="44" customFormat="1" ht="25.5" customHeight="1">
      <c r="B152" s="108">
        <v>1</v>
      </c>
      <c r="C152" s="108"/>
      <c r="D152" s="148" t="s">
        <v>166</v>
      </c>
      <c r="E152" s="149"/>
      <c r="F152" s="149"/>
      <c r="G152" s="149"/>
      <c r="H152" s="149"/>
      <c r="I152" s="149"/>
      <c r="J152" s="149"/>
      <c r="K152" s="149"/>
      <c r="L152" s="149"/>
      <c r="M152" s="149"/>
      <c r="N152" s="149"/>
      <c r="O152" s="149"/>
      <c r="P152" s="149"/>
      <c r="Q152" s="149"/>
      <c r="R152" s="149"/>
      <c r="S152" s="149"/>
      <c r="T152" s="149"/>
      <c r="U152" s="149"/>
      <c r="V152" s="149"/>
      <c r="W152" s="149"/>
      <c r="X152" s="149"/>
      <c r="Y152" s="157" t="s">
        <v>167</v>
      </c>
      <c r="Z152" s="150"/>
      <c r="AA152" s="150"/>
      <c r="AB152" s="150"/>
      <c r="AC152" s="150"/>
      <c r="AD152" s="150"/>
      <c r="AE152" s="150"/>
      <c r="AF152" s="150"/>
      <c r="AG152" s="150"/>
      <c r="AH152" s="150" t="s">
        <v>49</v>
      </c>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9">
        <v>47346</v>
      </c>
      <c r="BJ152" s="159"/>
      <c r="BK152" s="159"/>
      <c r="BL152" s="159"/>
      <c r="BM152" s="159"/>
      <c r="BN152" s="159"/>
      <c r="BO152" s="159"/>
      <c r="BP152" s="159"/>
      <c r="BQ152" s="159"/>
      <c r="BR152" s="159"/>
      <c r="BS152" s="159"/>
      <c r="BT152" s="159"/>
      <c r="BU152" s="159"/>
      <c r="BV152" s="159"/>
      <c r="BW152" s="35"/>
      <c r="BX152" s="36"/>
      <c r="BY152" s="36"/>
      <c r="BZ152" s="36"/>
      <c r="CA152" s="36"/>
      <c r="CB152" s="36"/>
      <c r="CC152" s="36"/>
      <c r="CD152" s="36"/>
      <c r="CE152" s="36"/>
      <c r="CF152" s="36"/>
      <c r="CG152" s="36"/>
      <c r="CH152" s="36"/>
      <c r="CI152" s="36"/>
      <c r="CJ152" s="36"/>
      <c r="CK152" s="36"/>
      <c r="CL152" s="36"/>
      <c r="CM152" s="37"/>
      <c r="CN152" s="151">
        <v>54471</v>
      </c>
      <c r="CO152" s="151"/>
      <c r="CP152" s="151"/>
      <c r="CQ152" s="151"/>
      <c r="CR152" s="151"/>
      <c r="CS152" s="151"/>
      <c r="CT152" s="151"/>
      <c r="CU152" s="151"/>
      <c r="CV152" s="151"/>
      <c r="CW152" s="151"/>
      <c r="CX152" s="151"/>
      <c r="CY152" s="151"/>
      <c r="CZ152" s="151"/>
      <c r="DA152" s="151"/>
      <c r="DB152" s="35"/>
      <c r="DC152" s="36"/>
      <c r="DD152" s="36"/>
      <c r="DE152" s="36"/>
      <c r="DF152" s="36"/>
      <c r="DG152" s="36"/>
      <c r="DH152" s="36"/>
      <c r="DI152" s="36"/>
      <c r="DJ152" s="36"/>
      <c r="DK152" s="36"/>
      <c r="DL152" s="36"/>
      <c r="DM152" s="36"/>
      <c r="DN152" s="36"/>
      <c r="DO152" s="36"/>
      <c r="DP152" s="37"/>
      <c r="DQ152" s="151">
        <v>63652</v>
      </c>
      <c r="DR152" s="151"/>
      <c r="DS152" s="151"/>
      <c r="DT152" s="151"/>
      <c r="DU152" s="151"/>
      <c r="DV152" s="151"/>
      <c r="DW152" s="151"/>
      <c r="DX152" s="151"/>
      <c r="DY152" s="151"/>
      <c r="DZ152" s="151"/>
      <c r="EA152" s="151"/>
      <c r="EB152" s="151"/>
      <c r="EC152" s="151"/>
      <c r="ED152" s="35"/>
      <c r="EE152" s="36"/>
      <c r="EF152" s="36"/>
      <c r="EG152" s="36"/>
      <c r="EH152" s="36"/>
      <c r="EI152" s="36"/>
      <c r="EJ152" s="36"/>
      <c r="EK152" s="36"/>
      <c r="EL152" s="36"/>
      <c r="EM152" s="36"/>
      <c r="EN152" s="36"/>
      <c r="EO152" s="36"/>
      <c r="EP152" s="37"/>
    </row>
    <row r="153" spans="2:146" s="44" customFormat="1" ht="12.75" customHeight="1">
      <c r="B153" s="65"/>
      <c r="C153" s="66"/>
      <c r="D153" s="154" t="s">
        <v>52</v>
      </c>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c r="AY153" s="154"/>
      <c r="AZ153" s="154"/>
      <c r="BA153" s="154"/>
      <c r="BB153" s="154"/>
      <c r="BC153" s="154"/>
      <c r="BD153" s="154"/>
      <c r="BE153" s="154"/>
      <c r="BF153" s="154"/>
      <c r="BG153" s="154"/>
      <c r="BH153" s="154"/>
      <c r="BI153" s="154"/>
      <c r="BJ153" s="154"/>
      <c r="BK153" s="154"/>
      <c r="BL153" s="154"/>
      <c r="BM153" s="154"/>
      <c r="BN153" s="154"/>
      <c r="BO153" s="154"/>
      <c r="BP153" s="154"/>
      <c r="BQ153" s="154"/>
      <c r="BR153" s="154"/>
      <c r="BS153" s="154"/>
      <c r="BT153" s="154"/>
      <c r="BU153" s="154"/>
      <c r="BV153" s="154"/>
      <c r="BW153" s="154"/>
      <c r="BX153" s="154"/>
      <c r="BY153" s="154"/>
      <c r="BZ153" s="154"/>
      <c r="CA153" s="154"/>
      <c r="CB153" s="154"/>
      <c r="CC153" s="154"/>
      <c r="CD153" s="154"/>
      <c r="CE153" s="154"/>
      <c r="CF153" s="154"/>
      <c r="CG153" s="154"/>
      <c r="CH153" s="154"/>
      <c r="CI153" s="154"/>
      <c r="CJ153" s="154"/>
      <c r="CK153" s="154"/>
      <c r="CL153" s="154"/>
      <c r="CM153" s="154"/>
      <c r="CN153" s="154"/>
      <c r="CO153" s="154"/>
      <c r="CP153" s="154"/>
      <c r="CQ153" s="154"/>
      <c r="CR153" s="154"/>
      <c r="CS153" s="154"/>
      <c r="CT153" s="154"/>
      <c r="CU153" s="154"/>
      <c r="CV153" s="154"/>
      <c r="CW153" s="154"/>
      <c r="CX153" s="154"/>
      <c r="CY153" s="154"/>
      <c r="CZ153" s="154"/>
      <c r="DA153" s="154"/>
      <c r="DB153" s="154"/>
      <c r="DC153" s="154"/>
      <c r="DD153" s="154"/>
      <c r="DE153" s="154"/>
      <c r="DF153" s="154"/>
      <c r="DG153" s="154"/>
      <c r="DH153" s="154"/>
      <c r="DI153" s="154"/>
      <c r="DJ153" s="154"/>
      <c r="DK153" s="154"/>
      <c r="DL153" s="154"/>
      <c r="DM153" s="154"/>
      <c r="DN153" s="154"/>
      <c r="DO153" s="154"/>
      <c r="DP153" s="154"/>
      <c r="DQ153" s="154"/>
      <c r="DR153" s="154"/>
      <c r="DS153" s="154"/>
      <c r="DT153" s="154"/>
      <c r="DU153" s="154"/>
      <c r="DV153" s="154"/>
      <c r="DW153" s="154"/>
      <c r="DX153" s="154"/>
      <c r="DY153" s="154"/>
      <c r="DZ153" s="154"/>
      <c r="EA153" s="154"/>
      <c r="EB153" s="154"/>
      <c r="EC153" s="154"/>
      <c r="ED153" s="154"/>
      <c r="EE153" s="154"/>
      <c r="EF153" s="154"/>
      <c r="EG153" s="154"/>
      <c r="EH153" s="154"/>
      <c r="EI153" s="154"/>
      <c r="EJ153" s="154"/>
      <c r="EK153" s="154"/>
      <c r="EL153" s="154"/>
      <c r="EM153" s="154"/>
      <c r="EN153" s="154"/>
      <c r="EO153" s="154"/>
      <c r="EP153" s="154"/>
    </row>
    <row r="154" spans="2:146" s="44" customFormat="1" ht="42.75" customHeight="1">
      <c r="B154" s="108">
        <v>1</v>
      </c>
      <c r="C154" s="108"/>
      <c r="D154" s="148" t="s">
        <v>168</v>
      </c>
      <c r="E154" s="149"/>
      <c r="F154" s="149"/>
      <c r="G154" s="149"/>
      <c r="H154" s="149"/>
      <c r="I154" s="149"/>
      <c r="J154" s="149"/>
      <c r="K154" s="149"/>
      <c r="L154" s="149"/>
      <c r="M154" s="149"/>
      <c r="N154" s="149"/>
      <c r="O154" s="149"/>
      <c r="P154" s="149"/>
      <c r="Q154" s="149"/>
      <c r="R154" s="149"/>
      <c r="S154" s="149"/>
      <c r="T154" s="149"/>
      <c r="U154" s="149"/>
      <c r="V154" s="149"/>
      <c r="W154" s="149"/>
      <c r="X154" s="149"/>
      <c r="Y154" s="157" t="s">
        <v>169</v>
      </c>
      <c r="Z154" s="150"/>
      <c r="AA154" s="150"/>
      <c r="AB154" s="150"/>
      <c r="AC154" s="150"/>
      <c r="AD154" s="150"/>
      <c r="AE154" s="150"/>
      <c r="AF154" s="150"/>
      <c r="AG154" s="150"/>
      <c r="AH154" s="150" t="s">
        <v>53</v>
      </c>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1">
        <v>447.47</v>
      </c>
      <c r="BJ154" s="151"/>
      <c r="BK154" s="151"/>
      <c r="BL154" s="151"/>
      <c r="BM154" s="151"/>
      <c r="BN154" s="151"/>
      <c r="BO154" s="151"/>
      <c r="BP154" s="151"/>
      <c r="BQ154" s="151"/>
      <c r="BR154" s="151"/>
      <c r="BS154" s="151"/>
      <c r="BT154" s="151"/>
      <c r="BU154" s="151"/>
      <c r="BV154" s="151"/>
      <c r="BW154" s="35"/>
      <c r="BX154" s="36"/>
      <c r="BY154" s="36"/>
      <c r="BZ154" s="36"/>
      <c r="CA154" s="36"/>
      <c r="CB154" s="36"/>
      <c r="CC154" s="36"/>
      <c r="CD154" s="36"/>
      <c r="CE154" s="36"/>
      <c r="CF154" s="36"/>
      <c r="CG154" s="36"/>
      <c r="CH154" s="36"/>
      <c r="CI154" s="36"/>
      <c r="CJ154" s="36"/>
      <c r="CK154" s="36"/>
      <c r="CL154" s="36"/>
      <c r="CM154" s="37"/>
      <c r="CN154" s="151">
        <v>503.63</v>
      </c>
      <c r="CO154" s="151"/>
      <c r="CP154" s="151"/>
      <c r="CQ154" s="151"/>
      <c r="CR154" s="151"/>
      <c r="CS154" s="151"/>
      <c r="CT154" s="151"/>
      <c r="CU154" s="151"/>
      <c r="CV154" s="151"/>
      <c r="CW154" s="151"/>
      <c r="CX154" s="151"/>
      <c r="CY154" s="151"/>
      <c r="CZ154" s="151"/>
      <c r="DA154" s="151"/>
      <c r="DB154" s="35"/>
      <c r="DC154" s="36"/>
      <c r="DD154" s="36"/>
      <c r="DE154" s="36"/>
      <c r="DF154" s="36"/>
      <c r="DG154" s="36"/>
      <c r="DH154" s="36"/>
      <c r="DI154" s="36"/>
      <c r="DJ154" s="36"/>
      <c r="DK154" s="36"/>
      <c r="DL154" s="36"/>
      <c r="DM154" s="36"/>
      <c r="DN154" s="36"/>
      <c r="DO154" s="36"/>
      <c r="DP154" s="37"/>
      <c r="DQ154" s="151">
        <f>329199100/12/DQ152</f>
        <v>430.98815957602795</v>
      </c>
      <c r="DR154" s="151"/>
      <c r="DS154" s="151"/>
      <c r="DT154" s="151"/>
      <c r="DU154" s="151"/>
      <c r="DV154" s="151"/>
      <c r="DW154" s="151"/>
      <c r="DX154" s="151"/>
      <c r="DY154" s="151"/>
      <c r="DZ154" s="151"/>
      <c r="EA154" s="151"/>
      <c r="EB154" s="151"/>
      <c r="EC154" s="151"/>
      <c r="ED154" s="35"/>
      <c r="EE154" s="36"/>
      <c r="EF154" s="36"/>
      <c r="EG154" s="36"/>
      <c r="EH154" s="36"/>
      <c r="EI154" s="36"/>
      <c r="EJ154" s="36"/>
      <c r="EK154" s="36"/>
      <c r="EL154" s="36"/>
      <c r="EM154" s="36"/>
      <c r="EN154" s="36"/>
      <c r="EO154" s="36"/>
      <c r="EP154" s="37"/>
    </row>
    <row r="155" spans="2:146" s="44" customFormat="1" ht="13.5" customHeight="1">
      <c r="B155" s="65"/>
      <c r="C155" s="66"/>
      <c r="D155" s="154" t="s">
        <v>54</v>
      </c>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c r="BK155" s="154"/>
      <c r="BL155" s="154"/>
      <c r="BM155" s="154"/>
      <c r="BN155" s="154"/>
      <c r="BO155" s="154"/>
      <c r="BP155" s="154"/>
      <c r="BQ155" s="154"/>
      <c r="BR155" s="154"/>
      <c r="BS155" s="154"/>
      <c r="BT155" s="154"/>
      <c r="BU155" s="154"/>
      <c r="BV155" s="154"/>
      <c r="BW155" s="154"/>
      <c r="BX155" s="154"/>
      <c r="BY155" s="154"/>
      <c r="BZ155" s="154"/>
      <c r="CA155" s="154"/>
      <c r="CB155" s="154"/>
      <c r="CC155" s="154"/>
      <c r="CD155" s="154"/>
      <c r="CE155" s="154"/>
      <c r="CF155" s="154"/>
      <c r="CG155" s="154"/>
      <c r="CH155" s="154"/>
      <c r="CI155" s="154"/>
      <c r="CJ155" s="154"/>
      <c r="CK155" s="154"/>
      <c r="CL155" s="154"/>
      <c r="CM155" s="154"/>
      <c r="CN155" s="154"/>
      <c r="CO155" s="154"/>
      <c r="CP155" s="154"/>
      <c r="CQ155" s="154"/>
      <c r="CR155" s="154"/>
      <c r="CS155" s="154"/>
      <c r="CT155" s="154"/>
      <c r="CU155" s="154"/>
      <c r="CV155" s="154"/>
      <c r="CW155" s="154"/>
      <c r="CX155" s="154"/>
      <c r="CY155" s="154"/>
      <c r="CZ155" s="154"/>
      <c r="DA155" s="154"/>
      <c r="DB155" s="154"/>
      <c r="DC155" s="154"/>
      <c r="DD155" s="154"/>
      <c r="DE155" s="154"/>
      <c r="DF155" s="154"/>
      <c r="DG155" s="154"/>
      <c r="DH155" s="154"/>
      <c r="DI155" s="154"/>
      <c r="DJ155" s="154"/>
      <c r="DK155" s="154"/>
      <c r="DL155" s="154"/>
      <c r="DM155" s="154"/>
      <c r="DN155" s="154"/>
      <c r="DO155" s="154"/>
      <c r="DP155" s="154"/>
      <c r="DQ155" s="154"/>
      <c r="DR155" s="154"/>
      <c r="DS155" s="154"/>
      <c r="DT155" s="154"/>
      <c r="DU155" s="154"/>
      <c r="DV155" s="154"/>
      <c r="DW155" s="154"/>
      <c r="DX155" s="154"/>
      <c r="DY155" s="154"/>
      <c r="DZ155" s="154"/>
      <c r="EA155" s="154"/>
      <c r="EB155" s="154"/>
      <c r="EC155" s="154"/>
      <c r="ED155" s="154"/>
      <c r="EE155" s="154"/>
      <c r="EF155" s="154"/>
      <c r="EG155" s="154"/>
      <c r="EH155" s="154"/>
      <c r="EI155" s="154"/>
      <c r="EJ155" s="154"/>
      <c r="EK155" s="154"/>
      <c r="EL155" s="154"/>
      <c r="EM155" s="154"/>
      <c r="EN155" s="154"/>
      <c r="EO155" s="154"/>
      <c r="EP155" s="154"/>
    </row>
    <row r="156" spans="2:146" s="44" customFormat="1" ht="24" customHeight="1">
      <c r="B156" s="108">
        <v>1</v>
      </c>
      <c r="C156" s="108"/>
      <c r="D156" s="148" t="s">
        <v>170</v>
      </c>
      <c r="E156" s="149"/>
      <c r="F156" s="149"/>
      <c r="G156" s="149"/>
      <c r="H156" s="149"/>
      <c r="I156" s="149"/>
      <c r="J156" s="149"/>
      <c r="K156" s="149"/>
      <c r="L156" s="149"/>
      <c r="M156" s="149"/>
      <c r="N156" s="149"/>
      <c r="O156" s="149"/>
      <c r="P156" s="149"/>
      <c r="Q156" s="149"/>
      <c r="R156" s="149"/>
      <c r="S156" s="149"/>
      <c r="T156" s="149"/>
      <c r="U156" s="149"/>
      <c r="V156" s="149"/>
      <c r="W156" s="149"/>
      <c r="X156" s="149"/>
      <c r="Y156" s="150" t="s">
        <v>56</v>
      </c>
      <c r="Z156" s="150"/>
      <c r="AA156" s="150"/>
      <c r="AB156" s="150"/>
      <c r="AC156" s="150"/>
      <c r="AD156" s="150"/>
      <c r="AE156" s="150"/>
      <c r="AF156" s="150"/>
      <c r="AG156" s="150"/>
      <c r="AH156" s="150" t="s">
        <v>53</v>
      </c>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1">
        <v>64</v>
      </c>
      <c r="BJ156" s="151"/>
      <c r="BK156" s="151"/>
      <c r="BL156" s="151"/>
      <c r="BM156" s="151"/>
      <c r="BN156" s="151"/>
      <c r="BO156" s="151"/>
      <c r="BP156" s="151"/>
      <c r="BQ156" s="151"/>
      <c r="BR156" s="151"/>
      <c r="BS156" s="151"/>
      <c r="BT156" s="151"/>
      <c r="BU156" s="151"/>
      <c r="BV156" s="151"/>
      <c r="BW156" s="35"/>
      <c r="BX156" s="36"/>
      <c r="BY156" s="36"/>
      <c r="BZ156" s="36"/>
      <c r="CA156" s="36"/>
      <c r="CB156" s="36"/>
      <c r="CC156" s="36"/>
      <c r="CD156" s="36"/>
      <c r="CE156" s="36"/>
      <c r="CF156" s="36"/>
      <c r="CG156" s="36"/>
      <c r="CH156" s="36"/>
      <c r="CI156" s="36"/>
      <c r="CJ156" s="36"/>
      <c r="CK156" s="36"/>
      <c r="CL156" s="36"/>
      <c r="CM156" s="37"/>
      <c r="CN156" s="151">
        <v>86.402</v>
      </c>
      <c r="CO156" s="151"/>
      <c r="CP156" s="151"/>
      <c r="CQ156" s="151"/>
      <c r="CR156" s="151"/>
      <c r="CS156" s="151"/>
      <c r="CT156" s="151"/>
      <c r="CU156" s="151"/>
      <c r="CV156" s="151"/>
      <c r="CW156" s="151"/>
      <c r="CX156" s="151"/>
      <c r="CY156" s="151"/>
      <c r="CZ156" s="151"/>
      <c r="DA156" s="151"/>
      <c r="DB156" s="35"/>
      <c r="DC156" s="36"/>
      <c r="DD156" s="36"/>
      <c r="DE156" s="36"/>
      <c r="DF156" s="36"/>
      <c r="DG156" s="36"/>
      <c r="DH156" s="36"/>
      <c r="DI156" s="36"/>
      <c r="DJ156" s="36"/>
      <c r="DK156" s="36"/>
      <c r="DL156" s="36"/>
      <c r="DM156" s="36"/>
      <c r="DN156" s="36"/>
      <c r="DO156" s="36"/>
      <c r="DP156" s="37"/>
      <c r="DQ156" s="151">
        <v>47.78</v>
      </c>
      <c r="DR156" s="151"/>
      <c r="DS156" s="151"/>
      <c r="DT156" s="151"/>
      <c r="DU156" s="151"/>
      <c r="DV156" s="151"/>
      <c r="DW156" s="151"/>
      <c r="DX156" s="151"/>
      <c r="DY156" s="151"/>
      <c r="DZ156" s="151"/>
      <c r="EA156" s="151"/>
      <c r="EB156" s="151"/>
      <c r="EC156" s="151"/>
      <c r="ED156" s="35"/>
      <c r="EE156" s="36"/>
      <c r="EF156" s="36"/>
      <c r="EG156" s="36"/>
      <c r="EH156" s="36"/>
      <c r="EI156" s="36"/>
      <c r="EJ156" s="36"/>
      <c r="EK156" s="36"/>
      <c r="EL156" s="36"/>
      <c r="EM156" s="36"/>
      <c r="EN156" s="36"/>
      <c r="EO156" s="36"/>
      <c r="EP156" s="37"/>
    </row>
    <row r="157" s="44" customFormat="1" ht="11.25" customHeight="1"/>
    <row r="158" spans="2:134" s="44" customFormat="1" ht="11.25" customHeight="1">
      <c r="B158" s="211" t="s">
        <v>17</v>
      </c>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c r="CX158" s="211"/>
      <c r="CY158" s="211"/>
      <c r="CZ158" s="211"/>
      <c r="DA158" s="211"/>
      <c r="DB158" s="211"/>
      <c r="DC158" s="211"/>
      <c r="DD158" s="211"/>
      <c r="DE158" s="211"/>
      <c r="DF158" s="211"/>
      <c r="DG158" s="211"/>
      <c r="DH158" s="211"/>
      <c r="DI158" s="211"/>
      <c r="DJ158" s="211"/>
      <c r="DK158" s="211"/>
      <c r="DL158" s="211"/>
      <c r="DM158" s="211"/>
      <c r="DN158" s="211"/>
      <c r="DO158" s="211"/>
      <c r="DP158" s="211"/>
      <c r="DQ158" s="211"/>
      <c r="DR158" s="211"/>
      <c r="DS158" s="211"/>
      <c r="DT158" s="211"/>
      <c r="DU158" s="211"/>
      <c r="DV158" s="211"/>
      <c r="DW158" s="211"/>
      <c r="DX158" s="211"/>
      <c r="DY158" s="211"/>
      <c r="DZ158" s="211"/>
      <c r="EA158" s="211"/>
      <c r="EB158" s="211"/>
      <c r="EC158" s="211"/>
      <c r="ED158" s="211"/>
    </row>
    <row r="159" s="44" customFormat="1" ht="11.25" customHeight="1"/>
    <row r="160" spans="2:147" s="63" customFormat="1" ht="20.25" customHeight="1">
      <c r="B160" s="181" t="s">
        <v>116</v>
      </c>
      <c r="C160" s="181"/>
      <c r="D160" s="181" t="s">
        <v>44</v>
      </c>
      <c r="E160" s="181"/>
      <c r="F160" s="181"/>
      <c r="G160" s="181"/>
      <c r="H160" s="181"/>
      <c r="I160" s="181"/>
      <c r="J160" s="181"/>
      <c r="K160" s="181"/>
      <c r="L160" s="181"/>
      <c r="M160" s="181"/>
      <c r="N160" s="181"/>
      <c r="O160" s="181"/>
      <c r="P160" s="181"/>
      <c r="Q160" s="181"/>
      <c r="R160" s="181"/>
      <c r="S160" s="181"/>
      <c r="T160" s="181"/>
      <c r="U160" s="181"/>
      <c r="V160" s="181"/>
      <c r="W160" s="181"/>
      <c r="X160" s="181"/>
      <c r="Y160" s="187" t="s">
        <v>45</v>
      </c>
      <c r="Z160" s="187"/>
      <c r="AA160" s="187"/>
      <c r="AB160" s="187"/>
      <c r="AC160" s="187"/>
      <c r="AD160" s="187"/>
      <c r="AE160" s="187"/>
      <c r="AF160" s="187"/>
      <c r="AG160" s="187"/>
      <c r="AH160" s="187"/>
      <c r="AI160" s="187" t="s">
        <v>46</v>
      </c>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41" t="s">
        <v>33</v>
      </c>
      <c r="BK160" s="141"/>
      <c r="BL160" s="141"/>
      <c r="BM160" s="141"/>
      <c r="BN160" s="141"/>
      <c r="BO160" s="141"/>
      <c r="BP160" s="141"/>
      <c r="BQ160" s="141"/>
      <c r="BR160" s="141"/>
      <c r="BS160" s="141"/>
      <c r="BT160" s="141"/>
      <c r="BU160" s="141"/>
      <c r="BV160" s="141"/>
      <c r="BW160" s="141"/>
      <c r="BX160" s="141"/>
      <c r="BY160" s="141"/>
      <c r="BZ160" s="141"/>
      <c r="CA160" s="141"/>
      <c r="CB160" s="141"/>
      <c r="CC160" s="141"/>
      <c r="CD160" s="141"/>
      <c r="CE160" s="141"/>
      <c r="CF160" s="141"/>
      <c r="CG160" s="141"/>
      <c r="CH160" s="141"/>
      <c r="CI160" s="141"/>
      <c r="CJ160" s="141"/>
      <c r="CK160" s="141"/>
      <c r="CL160" s="141"/>
      <c r="CM160" s="141"/>
      <c r="CN160" s="141"/>
      <c r="CO160" s="141"/>
      <c r="CP160" s="141"/>
      <c r="CQ160" s="141"/>
      <c r="CR160" s="141"/>
      <c r="CS160" s="141"/>
      <c r="CT160" s="141"/>
      <c r="CU160" s="141"/>
      <c r="CV160" s="141"/>
      <c r="CW160" s="141"/>
      <c r="CX160" s="141"/>
      <c r="CY160" s="141"/>
      <c r="CZ160" s="141"/>
      <c r="DA160" s="141"/>
      <c r="DB160" s="141"/>
      <c r="DC160" s="141" t="s">
        <v>11</v>
      </c>
      <c r="DD160" s="141"/>
      <c r="DE160" s="141"/>
      <c r="DF160" s="141"/>
      <c r="DG160" s="141"/>
      <c r="DH160" s="141"/>
      <c r="DI160" s="141"/>
      <c r="DJ160" s="141"/>
      <c r="DK160" s="141"/>
      <c r="DL160" s="141"/>
      <c r="DM160" s="141"/>
      <c r="DN160" s="141"/>
      <c r="DO160" s="141"/>
      <c r="DP160" s="141"/>
      <c r="DQ160" s="141"/>
      <c r="DR160" s="141"/>
      <c r="DS160" s="141"/>
      <c r="DT160" s="141"/>
      <c r="DU160" s="141"/>
      <c r="DV160" s="141"/>
      <c r="DW160" s="141"/>
      <c r="DX160" s="141"/>
      <c r="DY160" s="141"/>
      <c r="DZ160" s="141"/>
      <c r="EA160" s="141"/>
      <c r="EB160" s="141"/>
      <c r="EC160" s="141"/>
      <c r="ED160" s="141"/>
      <c r="EE160" s="141"/>
      <c r="EF160" s="141"/>
      <c r="EG160" s="141"/>
      <c r="EH160" s="141"/>
      <c r="EI160" s="141"/>
      <c r="EJ160" s="141"/>
      <c r="EK160" s="141"/>
      <c r="EL160" s="141"/>
      <c r="EM160" s="141"/>
      <c r="EN160" s="141"/>
      <c r="EO160" s="141"/>
      <c r="EP160" s="141"/>
      <c r="EQ160" s="141"/>
    </row>
    <row r="161" spans="2:147" s="63" customFormat="1" ht="27.75" customHeight="1">
      <c r="B161" s="182"/>
      <c r="C161" s="184"/>
      <c r="D161" s="182"/>
      <c r="E161" s="183"/>
      <c r="F161" s="183"/>
      <c r="G161" s="183"/>
      <c r="H161" s="183"/>
      <c r="I161" s="183"/>
      <c r="J161" s="183"/>
      <c r="K161" s="183"/>
      <c r="L161" s="183"/>
      <c r="M161" s="183"/>
      <c r="N161" s="183"/>
      <c r="O161" s="183"/>
      <c r="P161" s="183"/>
      <c r="Q161" s="183"/>
      <c r="R161" s="183"/>
      <c r="S161" s="183"/>
      <c r="T161" s="183"/>
      <c r="U161" s="183"/>
      <c r="V161" s="183"/>
      <c r="W161" s="183"/>
      <c r="X161" s="184"/>
      <c r="Y161" s="182"/>
      <c r="Z161" s="183"/>
      <c r="AA161" s="183"/>
      <c r="AB161" s="183"/>
      <c r="AC161" s="183"/>
      <c r="AD161" s="183"/>
      <c r="AE161" s="183"/>
      <c r="AF161" s="183"/>
      <c r="AG161" s="183"/>
      <c r="AH161" s="183"/>
      <c r="AI161" s="182"/>
      <c r="AJ161" s="183"/>
      <c r="AK161" s="183"/>
      <c r="AL161" s="183"/>
      <c r="AM161" s="183"/>
      <c r="AN161" s="183"/>
      <c r="AO161" s="183"/>
      <c r="AP161" s="183"/>
      <c r="AQ161" s="183"/>
      <c r="AR161" s="183"/>
      <c r="AS161" s="183"/>
      <c r="AT161" s="183"/>
      <c r="AU161" s="183"/>
      <c r="AV161" s="183"/>
      <c r="AW161" s="183"/>
      <c r="AX161" s="183"/>
      <c r="AY161" s="183"/>
      <c r="AZ161" s="183"/>
      <c r="BA161" s="183"/>
      <c r="BB161" s="183"/>
      <c r="BC161" s="183"/>
      <c r="BD161" s="183"/>
      <c r="BE161" s="183"/>
      <c r="BF161" s="183"/>
      <c r="BG161" s="183"/>
      <c r="BH161" s="183"/>
      <c r="BI161" s="183"/>
      <c r="BJ161" s="141" t="s">
        <v>47</v>
      </c>
      <c r="BK161" s="141"/>
      <c r="BL161" s="141"/>
      <c r="BM161" s="141"/>
      <c r="BN161" s="141"/>
      <c r="BO161" s="141"/>
      <c r="BP161" s="141"/>
      <c r="BQ161" s="141"/>
      <c r="BR161" s="141"/>
      <c r="BS161" s="141"/>
      <c r="BT161" s="141"/>
      <c r="BU161" s="141"/>
      <c r="BV161" s="141"/>
      <c r="BW161" s="141"/>
      <c r="BX161" s="141"/>
      <c r="BY161" s="141"/>
      <c r="BZ161" s="141"/>
      <c r="CA161" s="141"/>
      <c r="CB161" s="141"/>
      <c r="CC161" s="141" t="s">
        <v>23</v>
      </c>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1"/>
      <c r="CY161" s="141"/>
      <c r="CZ161" s="141"/>
      <c r="DA161" s="141"/>
      <c r="DB161" s="141"/>
      <c r="DC161" s="141" t="s">
        <v>47</v>
      </c>
      <c r="DD161" s="141"/>
      <c r="DE161" s="141"/>
      <c r="DF161" s="141"/>
      <c r="DG161" s="141"/>
      <c r="DH161" s="141"/>
      <c r="DI161" s="141"/>
      <c r="DJ161" s="141"/>
      <c r="DK161" s="141"/>
      <c r="DL161" s="141"/>
      <c r="DM161" s="141"/>
      <c r="DN161" s="141"/>
      <c r="DO161" s="141"/>
      <c r="DP161" s="141"/>
      <c r="DQ161" s="141"/>
      <c r="DR161" s="141"/>
      <c r="DS161" s="141"/>
      <c r="DT161" s="141"/>
      <c r="DU161" s="141" t="s">
        <v>23</v>
      </c>
      <c r="DV161" s="141"/>
      <c r="DW161" s="141"/>
      <c r="DX161" s="141"/>
      <c r="DY161" s="141"/>
      <c r="DZ161" s="141"/>
      <c r="EA161" s="141"/>
      <c r="EB161" s="141"/>
      <c r="EC161" s="141"/>
      <c r="ED161" s="141"/>
      <c r="EE161" s="141"/>
      <c r="EF161" s="141"/>
      <c r="EG161" s="141"/>
      <c r="EH161" s="141"/>
      <c r="EI161" s="141"/>
      <c r="EJ161" s="141"/>
      <c r="EK161" s="141"/>
      <c r="EL161" s="141"/>
      <c r="EM161" s="141"/>
      <c r="EN161" s="141"/>
      <c r="EO161" s="141"/>
      <c r="EP161" s="141"/>
      <c r="EQ161" s="141"/>
    </row>
    <row r="162" spans="2:147" s="44" customFormat="1" ht="11.25" customHeight="1">
      <c r="B162" s="105">
        <v>1</v>
      </c>
      <c r="C162" s="105"/>
      <c r="D162" s="105">
        <v>2</v>
      </c>
      <c r="E162" s="105"/>
      <c r="F162" s="105"/>
      <c r="G162" s="105"/>
      <c r="H162" s="105"/>
      <c r="I162" s="105"/>
      <c r="J162" s="105"/>
      <c r="K162" s="105"/>
      <c r="L162" s="105"/>
      <c r="M162" s="105"/>
      <c r="N162" s="105"/>
      <c r="O162" s="105"/>
      <c r="P162" s="105"/>
      <c r="Q162" s="105"/>
      <c r="R162" s="105"/>
      <c r="S162" s="105"/>
      <c r="T162" s="105"/>
      <c r="U162" s="105"/>
      <c r="V162" s="105"/>
      <c r="W162" s="105"/>
      <c r="X162" s="105"/>
      <c r="Y162" s="105">
        <v>3</v>
      </c>
      <c r="Z162" s="105"/>
      <c r="AA162" s="105"/>
      <c r="AB162" s="105"/>
      <c r="AC162" s="105"/>
      <c r="AD162" s="105"/>
      <c r="AE162" s="105"/>
      <c r="AF162" s="105"/>
      <c r="AG162" s="105"/>
      <c r="AH162" s="105"/>
      <c r="AI162" s="105">
        <v>4</v>
      </c>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v>5</v>
      </c>
      <c r="BK162" s="105"/>
      <c r="BL162" s="105"/>
      <c r="BM162" s="105"/>
      <c r="BN162" s="105"/>
      <c r="BO162" s="105"/>
      <c r="BP162" s="105"/>
      <c r="BQ162" s="105"/>
      <c r="BR162" s="105"/>
      <c r="BS162" s="105"/>
      <c r="BT162" s="105"/>
      <c r="BU162" s="105"/>
      <c r="BV162" s="105"/>
      <c r="BW162" s="105"/>
      <c r="BX162" s="105"/>
      <c r="BY162" s="105"/>
      <c r="BZ162" s="105"/>
      <c r="CA162" s="105"/>
      <c r="CB162" s="105"/>
      <c r="CC162" s="105">
        <v>6</v>
      </c>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B162" s="105"/>
      <c r="DC162" s="105">
        <v>7</v>
      </c>
      <c r="DD162" s="105"/>
      <c r="DE162" s="105"/>
      <c r="DF162" s="105"/>
      <c r="DG162" s="105"/>
      <c r="DH162" s="105"/>
      <c r="DI162" s="105"/>
      <c r="DJ162" s="105"/>
      <c r="DK162" s="105"/>
      <c r="DL162" s="105"/>
      <c r="DM162" s="105"/>
      <c r="DN162" s="105"/>
      <c r="DO162" s="105"/>
      <c r="DP162" s="105"/>
      <c r="DQ162" s="105"/>
      <c r="DR162" s="105"/>
      <c r="DS162" s="105"/>
      <c r="DT162" s="105"/>
      <c r="DU162" s="105">
        <v>8</v>
      </c>
      <c r="DV162" s="105"/>
      <c r="DW162" s="105"/>
      <c r="DX162" s="105"/>
      <c r="DY162" s="105"/>
      <c r="DZ162" s="105"/>
      <c r="EA162" s="105"/>
      <c r="EB162" s="105"/>
      <c r="EC162" s="105"/>
      <c r="ED162" s="105"/>
      <c r="EE162" s="105"/>
      <c r="EF162" s="105"/>
      <c r="EG162" s="105"/>
      <c r="EH162" s="105"/>
      <c r="EI162" s="105"/>
      <c r="EJ162" s="105"/>
      <c r="EK162" s="105"/>
      <c r="EL162" s="105"/>
      <c r="EM162" s="105"/>
      <c r="EN162" s="105"/>
      <c r="EO162" s="105"/>
      <c r="EP162" s="105"/>
      <c r="EQ162" s="105"/>
    </row>
    <row r="163" spans="2:146" s="64" customFormat="1" ht="25.5" customHeight="1">
      <c r="B163" s="155" t="s">
        <v>8</v>
      </c>
      <c r="C163" s="155"/>
      <c r="D163" s="156" t="s">
        <v>9</v>
      </c>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c r="CU163" s="156"/>
      <c r="CV163" s="156"/>
      <c r="CW163" s="156"/>
      <c r="CX163" s="156"/>
      <c r="CY163" s="156"/>
      <c r="CZ163" s="156"/>
      <c r="DA163" s="156"/>
      <c r="DB163" s="156"/>
      <c r="DC163" s="156"/>
      <c r="DD163" s="156"/>
      <c r="DE163" s="156"/>
      <c r="DF163" s="156"/>
      <c r="DG163" s="156"/>
      <c r="DH163" s="156"/>
      <c r="DI163" s="156"/>
      <c r="DJ163" s="156"/>
      <c r="DK163" s="156"/>
      <c r="DL163" s="156"/>
      <c r="DM163" s="156"/>
      <c r="DN163" s="156"/>
      <c r="DO163" s="156"/>
      <c r="DP163" s="156"/>
      <c r="DQ163" s="156"/>
      <c r="DR163" s="156"/>
      <c r="DS163" s="156"/>
      <c r="DT163" s="156"/>
      <c r="DU163" s="156"/>
      <c r="DV163" s="156"/>
      <c r="DW163" s="156"/>
      <c r="DX163" s="156"/>
      <c r="DY163" s="156"/>
      <c r="DZ163" s="156"/>
      <c r="EA163" s="156"/>
      <c r="EB163" s="156"/>
      <c r="EC163" s="156"/>
      <c r="ED163" s="156"/>
      <c r="EE163" s="156"/>
      <c r="EF163" s="156"/>
      <c r="EG163" s="156"/>
      <c r="EH163" s="156"/>
      <c r="EI163" s="156"/>
      <c r="EJ163" s="156"/>
      <c r="EK163" s="156"/>
      <c r="EL163" s="156"/>
      <c r="EM163" s="156"/>
      <c r="EN163" s="156"/>
      <c r="EO163" s="156"/>
      <c r="EP163" s="156"/>
    </row>
    <row r="164" spans="2:146" s="64" customFormat="1" ht="63" customHeight="1">
      <c r="B164" s="158" t="s">
        <v>48</v>
      </c>
      <c r="C164" s="158"/>
      <c r="D164" s="153" t="s">
        <v>117</v>
      </c>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row>
    <row r="165" spans="2:146" s="44" customFormat="1" ht="14.25" customHeight="1">
      <c r="B165" s="65"/>
      <c r="C165" s="66"/>
      <c r="D165" s="154" t="s">
        <v>50</v>
      </c>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4"/>
      <c r="BO165" s="154"/>
      <c r="BP165" s="154"/>
      <c r="BQ165" s="154"/>
      <c r="BR165" s="154"/>
      <c r="BS165" s="154"/>
      <c r="BT165" s="154"/>
      <c r="BU165" s="154"/>
      <c r="BV165" s="154"/>
      <c r="BW165" s="154"/>
      <c r="BX165" s="154"/>
      <c r="BY165" s="154"/>
      <c r="BZ165" s="154"/>
      <c r="CA165" s="154"/>
      <c r="CB165" s="154"/>
      <c r="CC165" s="154"/>
      <c r="CD165" s="154"/>
      <c r="CE165" s="154"/>
      <c r="CF165" s="154"/>
      <c r="CG165" s="154"/>
      <c r="CH165" s="154"/>
      <c r="CI165" s="154"/>
      <c r="CJ165" s="154"/>
      <c r="CK165" s="154"/>
      <c r="CL165" s="154"/>
      <c r="CM165" s="154"/>
      <c r="CN165" s="154"/>
      <c r="CO165" s="154"/>
      <c r="CP165" s="154"/>
      <c r="CQ165" s="154"/>
      <c r="CR165" s="154"/>
      <c r="CS165" s="154"/>
      <c r="CT165" s="154"/>
      <c r="CU165" s="154"/>
      <c r="CV165" s="154"/>
      <c r="CW165" s="154"/>
      <c r="CX165" s="154"/>
      <c r="CY165" s="154"/>
      <c r="CZ165" s="154"/>
      <c r="DA165" s="154"/>
      <c r="DB165" s="154"/>
      <c r="DC165" s="154"/>
      <c r="DD165" s="154"/>
      <c r="DE165" s="154"/>
      <c r="DF165" s="154"/>
      <c r="DG165" s="154"/>
      <c r="DH165" s="154"/>
      <c r="DI165" s="154"/>
      <c r="DJ165" s="154"/>
      <c r="DK165" s="154"/>
      <c r="DL165" s="154"/>
      <c r="DM165" s="154"/>
      <c r="DN165" s="154"/>
      <c r="DO165" s="154"/>
      <c r="DP165" s="154"/>
      <c r="DQ165" s="154"/>
      <c r="DR165" s="154"/>
      <c r="DS165" s="154"/>
      <c r="DT165" s="154"/>
      <c r="DU165" s="154"/>
      <c r="DV165" s="154"/>
      <c r="DW165" s="154"/>
      <c r="DX165" s="154"/>
      <c r="DY165" s="154"/>
      <c r="DZ165" s="154"/>
      <c r="EA165" s="154"/>
      <c r="EB165" s="154"/>
      <c r="EC165" s="154"/>
      <c r="ED165" s="154"/>
      <c r="EE165" s="154"/>
      <c r="EF165" s="154"/>
      <c r="EG165" s="154"/>
      <c r="EH165" s="154"/>
      <c r="EI165" s="154"/>
      <c r="EJ165" s="154"/>
      <c r="EK165" s="154"/>
      <c r="EL165" s="154"/>
      <c r="EM165" s="154"/>
      <c r="EN165" s="154"/>
      <c r="EO165" s="154"/>
      <c r="EP165" s="154"/>
    </row>
    <row r="166" spans="2:147" s="44" customFormat="1" ht="15.75" customHeight="1">
      <c r="B166" s="108">
        <v>1</v>
      </c>
      <c r="C166" s="108"/>
      <c r="D166" s="149" t="s">
        <v>51</v>
      </c>
      <c r="E166" s="149"/>
      <c r="F166" s="149"/>
      <c r="G166" s="149"/>
      <c r="H166" s="149"/>
      <c r="I166" s="149"/>
      <c r="J166" s="149"/>
      <c r="K166" s="149"/>
      <c r="L166" s="149"/>
      <c r="M166" s="149"/>
      <c r="N166" s="149"/>
      <c r="O166" s="149"/>
      <c r="P166" s="149"/>
      <c r="Q166" s="149"/>
      <c r="R166" s="149"/>
      <c r="S166" s="149"/>
      <c r="T166" s="149"/>
      <c r="U166" s="149"/>
      <c r="V166" s="149"/>
      <c r="W166" s="149"/>
      <c r="X166" s="149"/>
      <c r="Y166" s="157" t="s">
        <v>163</v>
      </c>
      <c r="Z166" s="150"/>
      <c r="AA166" s="150"/>
      <c r="AB166" s="150"/>
      <c r="AC166" s="150"/>
      <c r="AD166" s="150"/>
      <c r="AE166" s="150"/>
      <c r="AF166" s="150"/>
      <c r="AG166" s="150"/>
      <c r="AH166" s="150"/>
      <c r="AI166" s="150" t="s">
        <v>49</v>
      </c>
      <c r="AJ166" s="150"/>
      <c r="AK166" s="150"/>
      <c r="AL166" s="150"/>
      <c r="AM166" s="150"/>
      <c r="AN166" s="150"/>
      <c r="AO166" s="150"/>
      <c r="AP166" s="150"/>
      <c r="AQ166" s="150"/>
      <c r="AR166" s="150"/>
      <c r="AS166" s="150"/>
      <c r="AT166" s="150"/>
      <c r="AU166" s="150"/>
      <c r="AV166" s="150"/>
      <c r="AW166" s="150"/>
      <c r="AX166" s="150"/>
      <c r="AY166" s="150"/>
      <c r="AZ166" s="150"/>
      <c r="BA166" s="150"/>
      <c r="BB166" s="150"/>
      <c r="BC166" s="150"/>
      <c r="BD166" s="150"/>
      <c r="BE166" s="150"/>
      <c r="BF166" s="150"/>
      <c r="BG166" s="150"/>
      <c r="BH166" s="150"/>
      <c r="BI166" s="150"/>
      <c r="BJ166" s="159">
        <v>18103</v>
      </c>
      <c r="BK166" s="159"/>
      <c r="BL166" s="159"/>
      <c r="BM166" s="159"/>
      <c r="BN166" s="159"/>
      <c r="BO166" s="159"/>
      <c r="BP166" s="159"/>
      <c r="BQ166" s="159"/>
      <c r="BR166" s="159"/>
      <c r="BS166" s="159"/>
      <c r="BT166" s="159"/>
      <c r="BU166" s="159"/>
      <c r="BV166" s="159"/>
      <c r="BW166" s="159"/>
      <c r="BX166" s="159"/>
      <c r="BY166" s="159"/>
      <c r="BZ166" s="159"/>
      <c r="CA166" s="159"/>
      <c r="CB166" s="159"/>
      <c r="CC166" s="35"/>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7"/>
      <c r="DC166" s="159">
        <v>18103</v>
      </c>
      <c r="DD166" s="159"/>
      <c r="DE166" s="159"/>
      <c r="DF166" s="159"/>
      <c r="DG166" s="159"/>
      <c r="DH166" s="159"/>
      <c r="DI166" s="159"/>
      <c r="DJ166" s="159"/>
      <c r="DK166" s="159"/>
      <c r="DL166" s="159"/>
      <c r="DM166" s="159"/>
      <c r="DN166" s="159"/>
      <c r="DO166" s="159"/>
      <c r="DP166" s="159"/>
      <c r="DQ166" s="159"/>
      <c r="DR166" s="159"/>
      <c r="DS166" s="159"/>
      <c r="DT166" s="159"/>
      <c r="DU166" s="35"/>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7"/>
    </row>
    <row r="167" spans="2:146" s="44" customFormat="1" ht="15.75" customHeight="1">
      <c r="B167" s="65"/>
      <c r="C167" s="66"/>
      <c r="D167" s="154" t="s">
        <v>52</v>
      </c>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4"/>
      <c r="BR167" s="154"/>
      <c r="BS167" s="154"/>
      <c r="BT167" s="154"/>
      <c r="BU167" s="154"/>
      <c r="BV167" s="154"/>
      <c r="BW167" s="154"/>
      <c r="BX167" s="154"/>
      <c r="BY167" s="154"/>
      <c r="BZ167" s="154"/>
      <c r="CA167" s="154"/>
      <c r="CB167" s="154"/>
      <c r="CC167" s="154"/>
      <c r="CD167" s="154"/>
      <c r="CE167" s="154"/>
      <c r="CF167" s="154"/>
      <c r="CG167" s="154"/>
      <c r="CH167" s="154"/>
      <c r="CI167" s="154"/>
      <c r="CJ167" s="154"/>
      <c r="CK167" s="154"/>
      <c r="CL167" s="154"/>
      <c r="CM167" s="154"/>
      <c r="CN167" s="154"/>
      <c r="CO167" s="154"/>
      <c r="CP167" s="154"/>
      <c r="CQ167" s="154"/>
      <c r="CR167" s="154"/>
      <c r="CS167" s="154"/>
      <c r="CT167" s="154"/>
      <c r="CU167" s="154"/>
      <c r="CV167" s="154"/>
      <c r="CW167" s="154"/>
      <c r="CX167" s="154"/>
      <c r="CY167" s="154"/>
      <c r="CZ167" s="154"/>
      <c r="DA167" s="154"/>
      <c r="DB167" s="154"/>
      <c r="DC167" s="154"/>
      <c r="DD167" s="154"/>
      <c r="DE167" s="154"/>
      <c r="DF167" s="154"/>
      <c r="DG167" s="154"/>
      <c r="DH167" s="154"/>
      <c r="DI167" s="154"/>
      <c r="DJ167" s="154"/>
      <c r="DK167" s="154"/>
      <c r="DL167" s="154"/>
      <c r="DM167" s="154"/>
      <c r="DN167" s="154"/>
      <c r="DO167" s="154"/>
      <c r="DP167" s="154"/>
      <c r="DQ167" s="154"/>
      <c r="DR167" s="154"/>
      <c r="DS167" s="154"/>
      <c r="DT167" s="154"/>
      <c r="DU167" s="154"/>
      <c r="DV167" s="154"/>
      <c r="DW167" s="154"/>
      <c r="DX167" s="154"/>
      <c r="DY167" s="154"/>
      <c r="DZ167" s="154"/>
      <c r="EA167" s="154"/>
      <c r="EB167" s="154"/>
      <c r="EC167" s="154"/>
      <c r="ED167" s="154"/>
      <c r="EE167" s="154"/>
      <c r="EF167" s="154"/>
      <c r="EG167" s="154"/>
      <c r="EH167" s="154"/>
      <c r="EI167" s="154"/>
      <c r="EJ167" s="154"/>
      <c r="EK167" s="154"/>
      <c r="EL167" s="154"/>
      <c r="EM167" s="154"/>
      <c r="EN167" s="154"/>
      <c r="EO167" s="154"/>
      <c r="EP167" s="154"/>
    </row>
    <row r="168" spans="2:147" s="44" customFormat="1" ht="41.25" customHeight="1">
      <c r="B168" s="108">
        <v>1</v>
      </c>
      <c r="C168" s="108"/>
      <c r="D168" s="149" t="s">
        <v>58</v>
      </c>
      <c r="E168" s="149"/>
      <c r="F168" s="149"/>
      <c r="G168" s="149"/>
      <c r="H168" s="149"/>
      <c r="I168" s="149"/>
      <c r="J168" s="149"/>
      <c r="K168" s="149"/>
      <c r="L168" s="149"/>
      <c r="M168" s="149"/>
      <c r="N168" s="149"/>
      <c r="O168" s="149"/>
      <c r="P168" s="149"/>
      <c r="Q168" s="149"/>
      <c r="R168" s="149"/>
      <c r="S168" s="149"/>
      <c r="T168" s="149"/>
      <c r="U168" s="149"/>
      <c r="V168" s="149"/>
      <c r="W168" s="149"/>
      <c r="X168" s="149"/>
      <c r="Y168" s="150" t="s">
        <v>164</v>
      </c>
      <c r="Z168" s="150"/>
      <c r="AA168" s="150"/>
      <c r="AB168" s="150"/>
      <c r="AC168" s="150"/>
      <c r="AD168" s="150"/>
      <c r="AE168" s="150"/>
      <c r="AF168" s="150"/>
      <c r="AG168" s="150"/>
      <c r="AH168" s="150"/>
      <c r="AI168" s="150" t="s">
        <v>53</v>
      </c>
      <c r="AJ168" s="150"/>
      <c r="AK168" s="150"/>
      <c r="AL168" s="150"/>
      <c r="AM168" s="150"/>
      <c r="AN168" s="150"/>
      <c r="AO168" s="150"/>
      <c r="AP168" s="150"/>
      <c r="AQ168" s="150"/>
      <c r="AR168" s="150"/>
      <c r="AS168" s="150"/>
      <c r="AT168" s="150"/>
      <c r="AU168" s="150"/>
      <c r="AV168" s="150"/>
      <c r="AW168" s="150"/>
      <c r="AX168" s="150"/>
      <c r="AY168" s="150"/>
      <c r="AZ168" s="150"/>
      <c r="BA168" s="150"/>
      <c r="BB168" s="150"/>
      <c r="BC168" s="150"/>
      <c r="BD168" s="150"/>
      <c r="BE168" s="150"/>
      <c r="BF168" s="150"/>
      <c r="BG168" s="150"/>
      <c r="BH168" s="150"/>
      <c r="BI168" s="150"/>
      <c r="BJ168" s="151">
        <f>62211924/12/BJ166</f>
        <v>286.37943987184445</v>
      </c>
      <c r="BK168" s="151"/>
      <c r="BL168" s="151"/>
      <c r="BM168" s="151"/>
      <c r="BN168" s="151"/>
      <c r="BO168" s="151"/>
      <c r="BP168" s="151"/>
      <c r="BQ168" s="151"/>
      <c r="BR168" s="151"/>
      <c r="BS168" s="151"/>
      <c r="BT168" s="151"/>
      <c r="BU168" s="151"/>
      <c r="BV168" s="151"/>
      <c r="BW168" s="151"/>
      <c r="BX168" s="151"/>
      <c r="BY168" s="151"/>
      <c r="BZ168" s="151"/>
      <c r="CA168" s="151"/>
      <c r="CB168" s="151"/>
      <c r="CC168" s="35"/>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7"/>
      <c r="DC168" s="151">
        <f>65322521/12/DC166</f>
        <v>300.69841554806754</v>
      </c>
      <c r="DD168" s="151"/>
      <c r="DE168" s="151"/>
      <c r="DF168" s="151"/>
      <c r="DG168" s="151"/>
      <c r="DH168" s="151"/>
      <c r="DI168" s="151"/>
      <c r="DJ168" s="151"/>
      <c r="DK168" s="151"/>
      <c r="DL168" s="151"/>
      <c r="DM168" s="151"/>
      <c r="DN168" s="151"/>
      <c r="DO168" s="151"/>
      <c r="DP168" s="151"/>
      <c r="DQ168" s="151"/>
      <c r="DR168" s="151"/>
      <c r="DS168" s="151"/>
      <c r="DT168" s="151"/>
      <c r="DU168" s="35"/>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7"/>
    </row>
    <row r="169" spans="2:146" s="44" customFormat="1" ht="16.5" customHeight="1">
      <c r="B169" s="65"/>
      <c r="C169" s="66"/>
      <c r="D169" s="154" t="s">
        <v>54</v>
      </c>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c r="CB169" s="154"/>
      <c r="CC169" s="154"/>
      <c r="CD169" s="154"/>
      <c r="CE169" s="154"/>
      <c r="CF169" s="154"/>
      <c r="CG169" s="154"/>
      <c r="CH169" s="154"/>
      <c r="CI169" s="154"/>
      <c r="CJ169" s="154"/>
      <c r="CK169" s="154"/>
      <c r="CL169" s="154"/>
      <c r="CM169" s="154"/>
      <c r="CN169" s="154"/>
      <c r="CO169" s="154"/>
      <c r="CP169" s="154"/>
      <c r="CQ169" s="154"/>
      <c r="CR169" s="154"/>
      <c r="CS169" s="154"/>
      <c r="CT169" s="154"/>
      <c r="CU169" s="154"/>
      <c r="CV169" s="154"/>
      <c r="CW169" s="154"/>
      <c r="CX169" s="154"/>
      <c r="CY169" s="154"/>
      <c r="CZ169" s="154"/>
      <c r="DA169" s="154"/>
      <c r="DB169" s="154"/>
      <c r="DC169" s="154"/>
      <c r="DD169" s="154"/>
      <c r="DE169" s="154"/>
      <c r="DF169" s="154"/>
      <c r="DG169" s="154"/>
      <c r="DH169" s="154"/>
      <c r="DI169" s="154"/>
      <c r="DJ169" s="154"/>
      <c r="DK169" s="154"/>
      <c r="DL169" s="154"/>
      <c r="DM169" s="154"/>
      <c r="DN169" s="154"/>
      <c r="DO169" s="154"/>
      <c r="DP169" s="154"/>
      <c r="DQ169" s="154"/>
      <c r="DR169" s="154"/>
      <c r="DS169" s="154"/>
      <c r="DT169" s="154"/>
      <c r="DU169" s="154"/>
      <c r="DV169" s="154"/>
      <c r="DW169" s="154"/>
      <c r="DX169" s="154"/>
      <c r="DY169" s="154"/>
      <c r="DZ169" s="154"/>
      <c r="EA169" s="154"/>
      <c r="EB169" s="154"/>
      <c r="EC169" s="154"/>
      <c r="ED169" s="154"/>
      <c r="EE169" s="154"/>
      <c r="EF169" s="154"/>
      <c r="EG169" s="154"/>
      <c r="EH169" s="154"/>
      <c r="EI169" s="154"/>
      <c r="EJ169" s="154"/>
      <c r="EK169" s="154"/>
      <c r="EL169" s="154"/>
      <c r="EM169" s="154"/>
      <c r="EN169" s="154"/>
      <c r="EO169" s="154"/>
      <c r="EP169" s="154"/>
    </row>
    <row r="170" spans="2:147" s="44" customFormat="1" ht="25.5" customHeight="1">
      <c r="B170" s="108">
        <v>1</v>
      </c>
      <c r="C170" s="108"/>
      <c r="D170" s="149" t="s">
        <v>55</v>
      </c>
      <c r="E170" s="149"/>
      <c r="F170" s="149"/>
      <c r="G170" s="149"/>
      <c r="H170" s="149"/>
      <c r="I170" s="149"/>
      <c r="J170" s="149"/>
      <c r="K170" s="149"/>
      <c r="L170" s="149"/>
      <c r="M170" s="149"/>
      <c r="N170" s="149"/>
      <c r="O170" s="149"/>
      <c r="P170" s="149"/>
      <c r="Q170" s="149"/>
      <c r="R170" s="149"/>
      <c r="S170" s="149"/>
      <c r="T170" s="149"/>
      <c r="U170" s="149"/>
      <c r="V170" s="149"/>
      <c r="W170" s="149"/>
      <c r="X170" s="149"/>
      <c r="Y170" s="150" t="s">
        <v>56</v>
      </c>
      <c r="Z170" s="150"/>
      <c r="AA170" s="150"/>
      <c r="AB170" s="150"/>
      <c r="AC170" s="150"/>
      <c r="AD170" s="150"/>
      <c r="AE170" s="150"/>
      <c r="AF170" s="150"/>
      <c r="AG170" s="150"/>
      <c r="AH170" s="150"/>
      <c r="AI170" s="150" t="s">
        <v>53</v>
      </c>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1">
        <v>100</v>
      </c>
      <c r="BK170" s="151"/>
      <c r="BL170" s="151"/>
      <c r="BM170" s="151"/>
      <c r="BN170" s="151"/>
      <c r="BO170" s="151"/>
      <c r="BP170" s="151"/>
      <c r="BQ170" s="151"/>
      <c r="BR170" s="151"/>
      <c r="BS170" s="151"/>
      <c r="BT170" s="151"/>
      <c r="BU170" s="151"/>
      <c r="BV170" s="151"/>
      <c r="BW170" s="151"/>
      <c r="BX170" s="151"/>
      <c r="BY170" s="151"/>
      <c r="BZ170" s="151"/>
      <c r="CA170" s="151"/>
      <c r="CB170" s="151"/>
      <c r="CC170" s="35"/>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7"/>
      <c r="DC170" s="151">
        <v>100</v>
      </c>
      <c r="DD170" s="151"/>
      <c r="DE170" s="151"/>
      <c r="DF170" s="151"/>
      <c r="DG170" s="151"/>
      <c r="DH170" s="151"/>
      <c r="DI170" s="151"/>
      <c r="DJ170" s="151"/>
      <c r="DK170" s="151"/>
      <c r="DL170" s="151"/>
      <c r="DM170" s="151"/>
      <c r="DN170" s="151"/>
      <c r="DO170" s="151"/>
      <c r="DP170" s="151"/>
      <c r="DQ170" s="151"/>
      <c r="DR170" s="151"/>
      <c r="DS170" s="151"/>
      <c r="DT170" s="151"/>
      <c r="DU170" s="35"/>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7"/>
    </row>
    <row r="171" spans="2:146" s="64" customFormat="1" ht="138" customHeight="1">
      <c r="B171" s="158" t="s">
        <v>57</v>
      </c>
      <c r="C171" s="158"/>
      <c r="D171" s="213" t="s">
        <v>118</v>
      </c>
      <c r="E171" s="214"/>
      <c r="F171" s="214"/>
      <c r="G171" s="214"/>
      <c r="H171" s="214"/>
      <c r="I171" s="214"/>
      <c r="J171" s="214"/>
      <c r="K171" s="214"/>
      <c r="L171" s="214"/>
      <c r="M171" s="214"/>
      <c r="N171" s="214"/>
      <c r="O171" s="214"/>
      <c r="P171" s="214"/>
      <c r="Q171" s="214"/>
      <c r="R171" s="214"/>
      <c r="S171" s="214"/>
      <c r="T171" s="214"/>
      <c r="U171" s="214"/>
      <c r="V171" s="214"/>
      <c r="W171" s="214"/>
      <c r="X171" s="214"/>
      <c r="Y171" s="214"/>
      <c r="Z171" s="214"/>
      <c r="AA171" s="214"/>
      <c r="AB171" s="214"/>
      <c r="AC171" s="214"/>
      <c r="AD171" s="214"/>
      <c r="AE171" s="214"/>
      <c r="AF171" s="214"/>
      <c r="AG171" s="214"/>
      <c r="AH171" s="214"/>
      <c r="AI171" s="214"/>
      <c r="AJ171" s="214"/>
      <c r="AK171" s="214"/>
      <c r="AL171" s="214"/>
      <c r="AM171" s="214"/>
      <c r="AN171" s="214"/>
      <c r="AO171" s="214"/>
      <c r="AP171" s="214"/>
      <c r="AQ171" s="214"/>
      <c r="AR171" s="214"/>
      <c r="AS171" s="214"/>
      <c r="AT171" s="214"/>
      <c r="AU171" s="214"/>
      <c r="AV171" s="214"/>
      <c r="AW171" s="214"/>
      <c r="AX171" s="214"/>
      <c r="AY171" s="214"/>
      <c r="AZ171" s="214"/>
      <c r="BA171" s="214"/>
      <c r="BB171" s="214"/>
      <c r="BC171" s="214"/>
      <c r="BD171" s="214"/>
      <c r="BE171" s="214"/>
      <c r="BF171" s="214"/>
      <c r="BG171" s="214"/>
      <c r="BH171" s="214"/>
      <c r="BI171" s="214"/>
      <c r="BJ171" s="214"/>
      <c r="BK171" s="214"/>
      <c r="BL171" s="214"/>
      <c r="BM171" s="214"/>
      <c r="BN171" s="214"/>
      <c r="BO171" s="214"/>
      <c r="BP171" s="214"/>
      <c r="BQ171" s="214"/>
      <c r="BR171" s="214"/>
      <c r="BS171" s="214"/>
      <c r="BT171" s="214"/>
      <c r="BU171" s="214"/>
      <c r="BV171" s="214"/>
      <c r="BW171" s="214"/>
      <c r="BX171" s="214"/>
      <c r="BY171" s="214"/>
      <c r="BZ171" s="214"/>
      <c r="CA171" s="214"/>
      <c r="CB171" s="214"/>
      <c r="CC171" s="214"/>
      <c r="CD171" s="214"/>
      <c r="CE171" s="214"/>
      <c r="CF171" s="214"/>
      <c r="CG171" s="214"/>
      <c r="CH171" s="214"/>
      <c r="CI171" s="214"/>
      <c r="CJ171" s="214"/>
      <c r="CK171" s="214"/>
      <c r="CL171" s="214"/>
      <c r="CM171" s="214"/>
      <c r="CN171" s="214"/>
      <c r="CO171" s="214"/>
      <c r="CP171" s="214"/>
      <c r="CQ171" s="214"/>
      <c r="CR171" s="214"/>
      <c r="CS171" s="214"/>
      <c r="CT171" s="214"/>
      <c r="CU171" s="214"/>
      <c r="CV171" s="214"/>
      <c r="CW171" s="214"/>
      <c r="CX171" s="214"/>
      <c r="CY171" s="214"/>
      <c r="CZ171" s="214"/>
      <c r="DA171" s="214"/>
      <c r="DB171" s="214"/>
      <c r="DC171" s="214"/>
      <c r="DD171" s="214"/>
      <c r="DE171" s="214"/>
      <c r="DF171" s="214"/>
      <c r="DG171" s="214"/>
      <c r="DH171" s="214"/>
      <c r="DI171" s="214"/>
      <c r="DJ171" s="214"/>
      <c r="DK171" s="214"/>
      <c r="DL171" s="214"/>
      <c r="DM171" s="214"/>
      <c r="DN171" s="214"/>
      <c r="DO171" s="214"/>
      <c r="DP171" s="214"/>
      <c r="DQ171" s="214"/>
      <c r="DR171" s="214"/>
      <c r="DS171" s="214"/>
      <c r="DT171" s="214"/>
      <c r="DU171" s="214"/>
      <c r="DV171" s="214"/>
      <c r="DW171" s="214"/>
      <c r="DX171" s="214"/>
      <c r="DY171" s="214"/>
      <c r="DZ171" s="214"/>
      <c r="EA171" s="214"/>
      <c r="EB171" s="214"/>
      <c r="EC171" s="214"/>
      <c r="ED171" s="214"/>
      <c r="EE171" s="214"/>
      <c r="EF171" s="214"/>
      <c r="EG171" s="214"/>
      <c r="EH171" s="214"/>
      <c r="EI171" s="214"/>
      <c r="EJ171" s="214"/>
      <c r="EK171" s="214"/>
      <c r="EL171" s="214"/>
      <c r="EM171" s="214"/>
      <c r="EN171" s="214"/>
      <c r="EO171" s="214"/>
      <c r="EP171" s="215"/>
    </row>
    <row r="172" spans="2:146" s="44" customFormat="1" ht="12.75" customHeight="1">
      <c r="B172" s="65"/>
      <c r="C172" s="66"/>
      <c r="D172" s="154" t="s">
        <v>50</v>
      </c>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c r="CB172" s="154"/>
      <c r="CC172" s="154"/>
      <c r="CD172" s="154"/>
      <c r="CE172" s="154"/>
      <c r="CF172" s="154"/>
      <c r="CG172" s="154"/>
      <c r="CH172" s="154"/>
      <c r="CI172" s="154"/>
      <c r="CJ172" s="154"/>
      <c r="CK172" s="154"/>
      <c r="CL172" s="154"/>
      <c r="CM172" s="154"/>
      <c r="CN172" s="154"/>
      <c r="CO172" s="154"/>
      <c r="CP172" s="154"/>
      <c r="CQ172" s="154"/>
      <c r="CR172" s="154"/>
      <c r="CS172" s="154"/>
      <c r="CT172" s="154"/>
      <c r="CU172" s="154"/>
      <c r="CV172" s="154"/>
      <c r="CW172" s="154"/>
      <c r="CX172" s="154"/>
      <c r="CY172" s="154"/>
      <c r="CZ172" s="154"/>
      <c r="DA172" s="154"/>
      <c r="DB172" s="154"/>
      <c r="DC172" s="154"/>
      <c r="DD172" s="154"/>
      <c r="DE172" s="154"/>
      <c r="DF172" s="154"/>
      <c r="DG172" s="154"/>
      <c r="DH172" s="154"/>
      <c r="DI172" s="154"/>
      <c r="DJ172" s="154"/>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c r="EL172" s="154"/>
      <c r="EM172" s="154"/>
      <c r="EN172" s="154"/>
      <c r="EO172" s="154"/>
      <c r="EP172" s="154"/>
    </row>
    <row r="173" spans="2:147" s="44" customFormat="1" ht="15" customHeight="1">
      <c r="B173" s="108">
        <v>1</v>
      </c>
      <c r="C173" s="108"/>
      <c r="D173" s="149" t="s">
        <v>51</v>
      </c>
      <c r="E173" s="149"/>
      <c r="F173" s="149"/>
      <c r="G173" s="149"/>
      <c r="H173" s="149"/>
      <c r="I173" s="149"/>
      <c r="J173" s="149"/>
      <c r="K173" s="149"/>
      <c r="L173" s="149"/>
      <c r="M173" s="149"/>
      <c r="N173" s="149"/>
      <c r="O173" s="149"/>
      <c r="P173" s="149"/>
      <c r="Q173" s="149"/>
      <c r="R173" s="149"/>
      <c r="S173" s="149"/>
      <c r="T173" s="149"/>
      <c r="U173" s="149"/>
      <c r="V173" s="149"/>
      <c r="W173" s="149"/>
      <c r="X173" s="149"/>
      <c r="Y173" s="157" t="s">
        <v>163</v>
      </c>
      <c r="Z173" s="150"/>
      <c r="AA173" s="150"/>
      <c r="AB173" s="150"/>
      <c r="AC173" s="150"/>
      <c r="AD173" s="150"/>
      <c r="AE173" s="150"/>
      <c r="AF173" s="150"/>
      <c r="AG173" s="150"/>
      <c r="AH173" s="150"/>
      <c r="AI173" s="150" t="s">
        <v>49</v>
      </c>
      <c r="AJ173" s="150"/>
      <c r="AK173" s="150"/>
      <c r="AL173" s="150"/>
      <c r="AM173" s="150"/>
      <c r="AN173" s="150"/>
      <c r="AO173" s="150"/>
      <c r="AP173" s="150"/>
      <c r="AQ173" s="150"/>
      <c r="AR173" s="150"/>
      <c r="AS173" s="150"/>
      <c r="AT173" s="150"/>
      <c r="AU173" s="150"/>
      <c r="AV173" s="150"/>
      <c r="AW173" s="150"/>
      <c r="AX173" s="150"/>
      <c r="AY173" s="150"/>
      <c r="AZ173" s="150"/>
      <c r="BA173" s="150"/>
      <c r="BB173" s="150"/>
      <c r="BC173" s="150"/>
      <c r="BD173" s="150"/>
      <c r="BE173" s="150"/>
      <c r="BF173" s="150"/>
      <c r="BG173" s="150"/>
      <c r="BH173" s="150"/>
      <c r="BI173" s="150"/>
      <c r="BJ173" s="159">
        <v>4520</v>
      </c>
      <c r="BK173" s="159"/>
      <c r="BL173" s="159"/>
      <c r="BM173" s="159"/>
      <c r="BN173" s="159"/>
      <c r="BO173" s="159"/>
      <c r="BP173" s="159"/>
      <c r="BQ173" s="159"/>
      <c r="BR173" s="159"/>
      <c r="BS173" s="159"/>
      <c r="BT173" s="159"/>
      <c r="BU173" s="159"/>
      <c r="BV173" s="159"/>
      <c r="BW173" s="159"/>
      <c r="BX173" s="159"/>
      <c r="BY173" s="159"/>
      <c r="BZ173" s="159"/>
      <c r="CA173" s="159"/>
      <c r="CB173" s="159"/>
      <c r="CC173" s="35"/>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7"/>
      <c r="DC173" s="159">
        <v>4520</v>
      </c>
      <c r="DD173" s="159"/>
      <c r="DE173" s="159"/>
      <c r="DF173" s="159"/>
      <c r="DG173" s="159"/>
      <c r="DH173" s="159"/>
      <c r="DI173" s="159"/>
      <c r="DJ173" s="159"/>
      <c r="DK173" s="159"/>
      <c r="DL173" s="159"/>
      <c r="DM173" s="159"/>
      <c r="DN173" s="159"/>
      <c r="DO173" s="159"/>
      <c r="DP173" s="159"/>
      <c r="DQ173" s="159"/>
      <c r="DR173" s="159"/>
      <c r="DS173" s="159"/>
      <c r="DT173" s="159"/>
      <c r="DU173" s="35"/>
      <c r="DV173" s="36"/>
      <c r="DW173" s="36"/>
      <c r="DX173" s="36"/>
      <c r="DY173" s="36"/>
      <c r="DZ173" s="36"/>
      <c r="EA173" s="36"/>
      <c r="EB173" s="36"/>
      <c r="EC173" s="36"/>
      <c r="ED173" s="36"/>
      <c r="EE173" s="36"/>
      <c r="EF173" s="36"/>
      <c r="EG173" s="36"/>
      <c r="EH173" s="36"/>
      <c r="EI173" s="36"/>
      <c r="EJ173" s="36"/>
      <c r="EK173" s="36"/>
      <c r="EL173" s="36"/>
      <c r="EM173" s="36"/>
      <c r="EN173" s="36"/>
      <c r="EO173" s="36"/>
      <c r="EP173" s="36"/>
      <c r="EQ173" s="37"/>
    </row>
    <row r="174" spans="2:146" s="44" customFormat="1" ht="14.25" customHeight="1">
      <c r="B174" s="65"/>
      <c r="C174" s="66"/>
      <c r="D174" s="154" t="s">
        <v>52</v>
      </c>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c r="CB174" s="154"/>
      <c r="CC174" s="154"/>
      <c r="CD174" s="154"/>
      <c r="CE174" s="154"/>
      <c r="CF174" s="154"/>
      <c r="CG174" s="154"/>
      <c r="CH174" s="154"/>
      <c r="CI174" s="154"/>
      <c r="CJ174" s="154"/>
      <c r="CK174" s="154"/>
      <c r="CL174" s="154"/>
      <c r="CM174" s="154"/>
      <c r="CN174" s="154"/>
      <c r="CO174" s="154"/>
      <c r="CP174" s="154"/>
      <c r="CQ174" s="154"/>
      <c r="CR174" s="154"/>
      <c r="CS174" s="154"/>
      <c r="CT174" s="154"/>
      <c r="CU174" s="154"/>
      <c r="CV174" s="154"/>
      <c r="CW174" s="154"/>
      <c r="CX174" s="154"/>
      <c r="CY174" s="154"/>
      <c r="CZ174" s="154"/>
      <c r="DA174" s="154"/>
      <c r="DB174" s="154"/>
      <c r="DC174" s="154"/>
      <c r="DD174" s="154"/>
      <c r="DE174" s="154"/>
      <c r="DF174" s="154"/>
      <c r="DG174" s="154"/>
      <c r="DH174" s="154"/>
      <c r="DI174" s="154"/>
      <c r="DJ174" s="154"/>
      <c r="DK174" s="154"/>
      <c r="DL174" s="154"/>
      <c r="DM174" s="154"/>
      <c r="DN174" s="154"/>
      <c r="DO174" s="154"/>
      <c r="DP174" s="154"/>
      <c r="DQ174" s="154"/>
      <c r="DR174" s="154"/>
      <c r="DS174" s="154"/>
      <c r="DT174" s="154"/>
      <c r="DU174" s="154"/>
      <c r="DV174" s="154"/>
      <c r="DW174" s="154"/>
      <c r="DX174" s="154"/>
      <c r="DY174" s="154"/>
      <c r="DZ174" s="154"/>
      <c r="EA174" s="154"/>
      <c r="EB174" s="154"/>
      <c r="EC174" s="154"/>
      <c r="ED174" s="154"/>
      <c r="EE174" s="154"/>
      <c r="EF174" s="154"/>
      <c r="EG174" s="154"/>
      <c r="EH174" s="154"/>
      <c r="EI174" s="154"/>
      <c r="EJ174" s="154"/>
      <c r="EK174" s="154"/>
      <c r="EL174" s="154"/>
      <c r="EM174" s="154"/>
      <c r="EN174" s="154"/>
      <c r="EO174" s="154"/>
      <c r="EP174" s="154"/>
    </row>
    <row r="175" spans="2:147" s="44" customFormat="1" ht="41.25" customHeight="1">
      <c r="B175" s="108">
        <v>1</v>
      </c>
      <c r="C175" s="108"/>
      <c r="D175" s="149" t="s">
        <v>58</v>
      </c>
      <c r="E175" s="149"/>
      <c r="F175" s="149"/>
      <c r="G175" s="149"/>
      <c r="H175" s="149"/>
      <c r="I175" s="149"/>
      <c r="J175" s="149"/>
      <c r="K175" s="149"/>
      <c r="L175" s="149"/>
      <c r="M175" s="149"/>
      <c r="N175" s="149"/>
      <c r="O175" s="149"/>
      <c r="P175" s="149"/>
      <c r="Q175" s="149"/>
      <c r="R175" s="149"/>
      <c r="S175" s="149"/>
      <c r="T175" s="149"/>
      <c r="U175" s="149"/>
      <c r="V175" s="149"/>
      <c r="W175" s="149"/>
      <c r="X175" s="149"/>
      <c r="Y175" s="150" t="s">
        <v>164</v>
      </c>
      <c r="Z175" s="150"/>
      <c r="AA175" s="150"/>
      <c r="AB175" s="150"/>
      <c r="AC175" s="150"/>
      <c r="AD175" s="150"/>
      <c r="AE175" s="150"/>
      <c r="AF175" s="150"/>
      <c r="AG175" s="150"/>
      <c r="AH175" s="150"/>
      <c r="AI175" s="150" t="s">
        <v>53</v>
      </c>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1">
        <f>18447321/12/BJ173</f>
        <v>340.1054756637168</v>
      </c>
      <c r="BK175" s="151"/>
      <c r="BL175" s="151"/>
      <c r="BM175" s="151"/>
      <c r="BN175" s="151"/>
      <c r="BO175" s="151"/>
      <c r="BP175" s="151"/>
      <c r="BQ175" s="151"/>
      <c r="BR175" s="151"/>
      <c r="BS175" s="151"/>
      <c r="BT175" s="151"/>
      <c r="BU175" s="151"/>
      <c r="BV175" s="151"/>
      <c r="BW175" s="151"/>
      <c r="BX175" s="151"/>
      <c r="BY175" s="151"/>
      <c r="BZ175" s="151"/>
      <c r="CA175" s="151"/>
      <c r="CB175" s="151"/>
      <c r="CC175" s="35"/>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7"/>
      <c r="DC175" s="151">
        <f>19369687/12/DC173</f>
        <v>357.11074852507375</v>
      </c>
      <c r="DD175" s="151"/>
      <c r="DE175" s="151"/>
      <c r="DF175" s="151"/>
      <c r="DG175" s="151"/>
      <c r="DH175" s="151"/>
      <c r="DI175" s="151"/>
      <c r="DJ175" s="151"/>
      <c r="DK175" s="151"/>
      <c r="DL175" s="151"/>
      <c r="DM175" s="151"/>
      <c r="DN175" s="151"/>
      <c r="DO175" s="151"/>
      <c r="DP175" s="151"/>
      <c r="DQ175" s="151"/>
      <c r="DR175" s="151"/>
      <c r="DS175" s="151"/>
      <c r="DT175" s="151"/>
      <c r="DU175" s="35"/>
      <c r="DV175" s="36"/>
      <c r="DW175" s="36"/>
      <c r="DX175" s="36"/>
      <c r="DY175" s="36"/>
      <c r="DZ175" s="36"/>
      <c r="EA175" s="36"/>
      <c r="EB175" s="36"/>
      <c r="EC175" s="36"/>
      <c r="ED175" s="36"/>
      <c r="EE175" s="36"/>
      <c r="EF175" s="36"/>
      <c r="EG175" s="36"/>
      <c r="EH175" s="36"/>
      <c r="EI175" s="36"/>
      <c r="EJ175" s="36"/>
      <c r="EK175" s="36"/>
      <c r="EL175" s="36"/>
      <c r="EM175" s="36"/>
      <c r="EN175" s="36"/>
      <c r="EO175" s="36"/>
      <c r="EP175" s="36"/>
      <c r="EQ175" s="37"/>
    </row>
    <row r="176" spans="2:146" s="44" customFormat="1" ht="11.25" customHeight="1">
      <c r="B176" s="65"/>
      <c r="C176" s="66"/>
      <c r="D176" s="154" t="s">
        <v>54</v>
      </c>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c r="CB176" s="154"/>
      <c r="CC176" s="154"/>
      <c r="CD176" s="154"/>
      <c r="CE176" s="154"/>
      <c r="CF176" s="154"/>
      <c r="CG176" s="154"/>
      <c r="CH176" s="154"/>
      <c r="CI176" s="154"/>
      <c r="CJ176" s="154"/>
      <c r="CK176" s="154"/>
      <c r="CL176" s="154"/>
      <c r="CM176" s="154"/>
      <c r="CN176" s="154"/>
      <c r="CO176" s="154"/>
      <c r="CP176" s="154"/>
      <c r="CQ176" s="154"/>
      <c r="CR176" s="154"/>
      <c r="CS176" s="154"/>
      <c r="CT176" s="154"/>
      <c r="CU176" s="154"/>
      <c r="CV176" s="154"/>
      <c r="CW176" s="154"/>
      <c r="CX176" s="154"/>
      <c r="CY176" s="154"/>
      <c r="CZ176" s="154"/>
      <c r="DA176" s="154"/>
      <c r="DB176" s="154"/>
      <c r="DC176" s="154"/>
      <c r="DD176" s="154"/>
      <c r="DE176" s="154"/>
      <c r="DF176" s="154"/>
      <c r="DG176" s="154"/>
      <c r="DH176" s="154"/>
      <c r="DI176" s="154"/>
      <c r="DJ176" s="154"/>
      <c r="DK176" s="154"/>
      <c r="DL176" s="154"/>
      <c r="DM176" s="154"/>
      <c r="DN176" s="154"/>
      <c r="DO176" s="154"/>
      <c r="DP176" s="154"/>
      <c r="DQ176" s="154"/>
      <c r="DR176" s="154"/>
      <c r="DS176" s="154"/>
      <c r="DT176" s="154"/>
      <c r="DU176" s="154"/>
      <c r="DV176" s="154"/>
      <c r="DW176" s="154"/>
      <c r="DX176" s="154"/>
      <c r="DY176" s="154"/>
      <c r="DZ176" s="154"/>
      <c r="EA176" s="154"/>
      <c r="EB176" s="154"/>
      <c r="EC176" s="154"/>
      <c r="ED176" s="154"/>
      <c r="EE176" s="154"/>
      <c r="EF176" s="154"/>
      <c r="EG176" s="154"/>
      <c r="EH176" s="154"/>
      <c r="EI176" s="154"/>
      <c r="EJ176" s="154"/>
      <c r="EK176" s="154"/>
      <c r="EL176" s="154"/>
      <c r="EM176" s="154"/>
      <c r="EN176" s="154"/>
      <c r="EO176" s="154"/>
      <c r="EP176" s="154"/>
    </row>
    <row r="177" spans="2:147" s="44" customFormat="1" ht="25.5" customHeight="1">
      <c r="B177" s="108">
        <v>1</v>
      </c>
      <c r="C177" s="108"/>
      <c r="D177" s="149" t="s">
        <v>55</v>
      </c>
      <c r="E177" s="149"/>
      <c r="F177" s="149"/>
      <c r="G177" s="149"/>
      <c r="H177" s="149"/>
      <c r="I177" s="149"/>
      <c r="J177" s="149"/>
      <c r="K177" s="149"/>
      <c r="L177" s="149"/>
      <c r="M177" s="149"/>
      <c r="N177" s="149"/>
      <c r="O177" s="149"/>
      <c r="P177" s="149"/>
      <c r="Q177" s="149"/>
      <c r="R177" s="149"/>
      <c r="S177" s="149"/>
      <c r="T177" s="149"/>
      <c r="U177" s="149"/>
      <c r="V177" s="149"/>
      <c r="W177" s="149"/>
      <c r="X177" s="149"/>
      <c r="Y177" s="150" t="s">
        <v>56</v>
      </c>
      <c r="Z177" s="150"/>
      <c r="AA177" s="150"/>
      <c r="AB177" s="150"/>
      <c r="AC177" s="150"/>
      <c r="AD177" s="150"/>
      <c r="AE177" s="150"/>
      <c r="AF177" s="150"/>
      <c r="AG177" s="150"/>
      <c r="AH177" s="150"/>
      <c r="AI177" s="150" t="s">
        <v>53</v>
      </c>
      <c r="AJ177" s="150"/>
      <c r="AK177" s="150"/>
      <c r="AL177" s="150"/>
      <c r="AM177" s="150"/>
      <c r="AN177" s="150"/>
      <c r="AO177" s="150"/>
      <c r="AP177" s="150"/>
      <c r="AQ177" s="150"/>
      <c r="AR177" s="150"/>
      <c r="AS177" s="150"/>
      <c r="AT177" s="150"/>
      <c r="AU177" s="150"/>
      <c r="AV177" s="150"/>
      <c r="AW177" s="150"/>
      <c r="AX177" s="150"/>
      <c r="AY177" s="150"/>
      <c r="AZ177" s="150"/>
      <c r="BA177" s="150"/>
      <c r="BB177" s="150"/>
      <c r="BC177" s="150"/>
      <c r="BD177" s="150"/>
      <c r="BE177" s="150"/>
      <c r="BF177" s="150"/>
      <c r="BG177" s="150"/>
      <c r="BH177" s="150"/>
      <c r="BI177" s="150"/>
      <c r="BJ177" s="151">
        <v>100</v>
      </c>
      <c r="BK177" s="151"/>
      <c r="BL177" s="151"/>
      <c r="BM177" s="151"/>
      <c r="BN177" s="151"/>
      <c r="BO177" s="151"/>
      <c r="BP177" s="151"/>
      <c r="BQ177" s="151"/>
      <c r="BR177" s="151"/>
      <c r="BS177" s="151"/>
      <c r="BT177" s="151"/>
      <c r="BU177" s="151"/>
      <c r="BV177" s="151"/>
      <c r="BW177" s="151"/>
      <c r="BX177" s="151"/>
      <c r="BY177" s="151"/>
      <c r="BZ177" s="151"/>
      <c r="CA177" s="151"/>
      <c r="CB177" s="151"/>
      <c r="CC177" s="35"/>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7"/>
      <c r="DC177" s="151">
        <v>100</v>
      </c>
      <c r="DD177" s="151"/>
      <c r="DE177" s="151"/>
      <c r="DF177" s="151"/>
      <c r="DG177" s="151"/>
      <c r="DH177" s="151"/>
      <c r="DI177" s="151"/>
      <c r="DJ177" s="151"/>
      <c r="DK177" s="151"/>
      <c r="DL177" s="151"/>
      <c r="DM177" s="151"/>
      <c r="DN177" s="151"/>
      <c r="DO177" s="151"/>
      <c r="DP177" s="151"/>
      <c r="DQ177" s="151"/>
      <c r="DR177" s="151"/>
      <c r="DS177" s="151"/>
      <c r="DT177" s="151"/>
      <c r="DU177" s="35"/>
      <c r="DV177" s="36"/>
      <c r="DW177" s="36"/>
      <c r="DX177" s="36"/>
      <c r="DY177" s="36"/>
      <c r="DZ177" s="36"/>
      <c r="EA177" s="36"/>
      <c r="EB177" s="36"/>
      <c r="EC177" s="36"/>
      <c r="ED177" s="36"/>
      <c r="EE177" s="36"/>
      <c r="EF177" s="36"/>
      <c r="EG177" s="36"/>
      <c r="EH177" s="36"/>
      <c r="EI177" s="36"/>
      <c r="EJ177" s="36"/>
      <c r="EK177" s="36"/>
      <c r="EL177" s="36"/>
      <c r="EM177" s="36"/>
      <c r="EN177" s="36"/>
      <c r="EO177" s="36"/>
      <c r="EP177" s="36"/>
      <c r="EQ177" s="37"/>
    </row>
    <row r="178" spans="2:146" s="64" customFormat="1" ht="33" customHeight="1">
      <c r="B178" s="158" t="s">
        <v>129</v>
      </c>
      <c r="C178" s="158"/>
      <c r="D178" s="153" t="s">
        <v>30</v>
      </c>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153"/>
      <c r="DK178" s="153"/>
      <c r="DL178" s="153"/>
      <c r="DM178" s="153"/>
      <c r="DN178" s="153"/>
      <c r="DO178" s="153"/>
      <c r="DP178" s="153"/>
      <c r="DQ178" s="153"/>
      <c r="DR178" s="153"/>
      <c r="DS178" s="153"/>
      <c r="DT178" s="153"/>
      <c r="DU178" s="153"/>
      <c r="DV178" s="153"/>
      <c r="DW178" s="153"/>
      <c r="DX178" s="153"/>
      <c r="DY178" s="153"/>
      <c r="DZ178" s="153"/>
      <c r="EA178" s="153"/>
      <c r="EB178" s="153"/>
      <c r="EC178" s="153"/>
      <c r="ED178" s="153"/>
      <c r="EE178" s="153"/>
      <c r="EF178" s="153"/>
      <c r="EG178" s="153"/>
      <c r="EH178" s="153"/>
      <c r="EI178" s="153"/>
      <c r="EJ178" s="153"/>
      <c r="EK178" s="153"/>
      <c r="EL178" s="153"/>
      <c r="EM178" s="153"/>
      <c r="EN178" s="153"/>
      <c r="EO178" s="153"/>
      <c r="EP178" s="153"/>
    </row>
    <row r="179" spans="2:146" s="44" customFormat="1" ht="15" customHeight="1">
      <c r="B179" s="65"/>
      <c r="C179" s="66"/>
      <c r="D179" s="154" t="s">
        <v>50</v>
      </c>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c r="BU179" s="154"/>
      <c r="BV179" s="154"/>
      <c r="BW179" s="154"/>
      <c r="BX179" s="154"/>
      <c r="BY179" s="154"/>
      <c r="BZ179" s="154"/>
      <c r="CA179" s="154"/>
      <c r="CB179" s="154"/>
      <c r="CC179" s="154"/>
      <c r="CD179" s="154"/>
      <c r="CE179" s="154"/>
      <c r="CF179" s="154"/>
      <c r="CG179" s="154"/>
      <c r="CH179" s="154"/>
      <c r="CI179" s="154"/>
      <c r="CJ179" s="154"/>
      <c r="CK179" s="154"/>
      <c r="CL179" s="154"/>
      <c r="CM179" s="154"/>
      <c r="CN179" s="154"/>
      <c r="CO179" s="154"/>
      <c r="CP179" s="154"/>
      <c r="CQ179" s="154"/>
      <c r="CR179" s="154"/>
      <c r="CS179" s="154"/>
      <c r="CT179" s="154"/>
      <c r="CU179" s="154"/>
      <c r="CV179" s="154"/>
      <c r="CW179" s="154"/>
      <c r="CX179" s="154"/>
      <c r="CY179" s="154"/>
      <c r="CZ179" s="154"/>
      <c r="DA179" s="154"/>
      <c r="DB179" s="154"/>
      <c r="DC179" s="154"/>
      <c r="DD179" s="154"/>
      <c r="DE179" s="154"/>
      <c r="DF179" s="154"/>
      <c r="DG179" s="154"/>
      <c r="DH179" s="154"/>
      <c r="DI179" s="154"/>
      <c r="DJ179" s="154"/>
      <c r="DK179" s="154"/>
      <c r="DL179" s="154"/>
      <c r="DM179" s="154"/>
      <c r="DN179" s="154"/>
      <c r="DO179" s="154"/>
      <c r="DP179" s="154"/>
      <c r="DQ179" s="154"/>
      <c r="DR179" s="154"/>
      <c r="DS179" s="154"/>
      <c r="DT179" s="154"/>
      <c r="DU179" s="154"/>
      <c r="DV179" s="154"/>
      <c r="DW179" s="154"/>
      <c r="DX179" s="154"/>
      <c r="DY179" s="154"/>
      <c r="DZ179" s="154"/>
      <c r="EA179" s="154"/>
      <c r="EB179" s="154"/>
      <c r="EC179" s="154"/>
      <c r="ED179" s="154"/>
      <c r="EE179" s="154"/>
      <c r="EF179" s="154"/>
      <c r="EG179" s="154"/>
      <c r="EH179" s="154"/>
      <c r="EI179" s="154"/>
      <c r="EJ179" s="154"/>
      <c r="EK179" s="154"/>
      <c r="EL179" s="154"/>
      <c r="EM179" s="154"/>
      <c r="EN179" s="154"/>
      <c r="EO179" s="154"/>
      <c r="EP179" s="154"/>
    </row>
    <row r="180" spans="2:147" s="44" customFormat="1" ht="16.5" customHeight="1">
      <c r="B180" s="108">
        <v>1</v>
      </c>
      <c r="C180" s="108"/>
      <c r="D180" s="149" t="s">
        <v>51</v>
      </c>
      <c r="E180" s="149"/>
      <c r="F180" s="149"/>
      <c r="G180" s="149"/>
      <c r="H180" s="149"/>
      <c r="I180" s="149"/>
      <c r="J180" s="149"/>
      <c r="K180" s="149"/>
      <c r="L180" s="149"/>
      <c r="M180" s="149"/>
      <c r="N180" s="149"/>
      <c r="O180" s="149"/>
      <c r="P180" s="149"/>
      <c r="Q180" s="149"/>
      <c r="R180" s="149"/>
      <c r="S180" s="149"/>
      <c r="T180" s="149"/>
      <c r="U180" s="149"/>
      <c r="V180" s="149"/>
      <c r="W180" s="149"/>
      <c r="X180" s="149"/>
      <c r="Y180" s="157" t="s">
        <v>163</v>
      </c>
      <c r="Z180" s="150"/>
      <c r="AA180" s="150"/>
      <c r="AB180" s="150"/>
      <c r="AC180" s="150"/>
      <c r="AD180" s="150"/>
      <c r="AE180" s="150"/>
      <c r="AF180" s="150"/>
      <c r="AG180" s="150"/>
      <c r="AH180" s="150"/>
      <c r="AI180" s="150" t="s">
        <v>49</v>
      </c>
      <c r="AJ180" s="150"/>
      <c r="AK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9">
        <v>1008</v>
      </c>
      <c r="BK180" s="159"/>
      <c r="BL180" s="159"/>
      <c r="BM180" s="159"/>
      <c r="BN180" s="159"/>
      <c r="BO180" s="159"/>
      <c r="BP180" s="159"/>
      <c r="BQ180" s="159"/>
      <c r="BR180" s="159"/>
      <c r="BS180" s="159"/>
      <c r="BT180" s="159"/>
      <c r="BU180" s="159"/>
      <c r="BV180" s="159"/>
      <c r="BW180" s="159"/>
      <c r="BX180" s="159"/>
      <c r="BY180" s="159"/>
      <c r="BZ180" s="159"/>
      <c r="CA180" s="159"/>
      <c r="CB180" s="159"/>
      <c r="CC180" s="35"/>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7"/>
      <c r="DC180" s="159">
        <v>1008</v>
      </c>
      <c r="DD180" s="159"/>
      <c r="DE180" s="159"/>
      <c r="DF180" s="159"/>
      <c r="DG180" s="159"/>
      <c r="DH180" s="159"/>
      <c r="DI180" s="159"/>
      <c r="DJ180" s="159"/>
      <c r="DK180" s="159"/>
      <c r="DL180" s="159"/>
      <c r="DM180" s="159"/>
      <c r="DN180" s="159"/>
      <c r="DO180" s="159"/>
      <c r="DP180" s="159"/>
      <c r="DQ180" s="159"/>
      <c r="DR180" s="159"/>
      <c r="DS180" s="159"/>
      <c r="DT180" s="159"/>
      <c r="DU180" s="35"/>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7"/>
    </row>
    <row r="181" spans="2:146" s="44" customFormat="1" ht="15" customHeight="1">
      <c r="B181" s="65"/>
      <c r="C181" s="66"/>
      <c r="D181" s="154" t="s">
        <v>52</v>
      </c>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c r="BW181" s="154"/>
      <c r="BX181" s="154"/>
      <c r="BY181" s="154"/>
      <c r="BZ181" s="154"/>
      <c r="CA181" s="154"/>
      <c r="CB181" s="154"/>
      <c r="CC181" s="154"/>
      <c r="CD181" s="154"/>
      <c r="CE181" s="154"/>
      <c r="CF181" s="154"/>
      <c r="CG181" s="154"/>
      <c r="CH181" s="154"/>
      <c r="CI181" s="154"/>
      <c r="CJ181" s="154"/>
      <c r="CK181" s="154"/>
      <c r="CL181" s="154"/>
      <c r="CM181" s="154"/>
      <c r="CN181" s="154"/>
      <c r="CO181" s="154"/>
      <c r="CP181" s="154"/>
      <c r="CQ181" s="154"/>
      <c r="CR181" s="154"/>
      <c r="CS181" s="154"/>
      <c r="CT181" s="154"/>
      <c r="CU181" s="154"/>
      <c r="CV181" s="154"/>
      <c r="CW181" s="154"/>
      <c r="CX181" s="154"/>
      <c r="CY181" s="154"/>
      <c r="CZ181" s="154"/>
      <c r="DA181" s="154"/>
      <c r="DB181" s="154"/>
      <c r="DC181" s="154"/>
      <c r="DD181" s="154"/>
      <c r="DE181" s="154"/>
      <c r="DF181" s="154"/>
      <c r="DG181" s="154"/>
      <c r="DH181" s="154"/>
      <c r="DI181" s="154"/>
      <c r="DJ181" s="154"/>
      <c r="DK181" s="154"/>
      <c r="DL181" s="154"/>
      <c r="DM181" s="154"/>
      <c r="DN181" s="154"/>
      <c r="DO181" s="154"/>
      <c r="DP181" s="154"/>
      <c r="DQ181" s="154"/>
      <c r="DR181" s="154"/>
      <c r="DS181" s="154"/>
      <c r="DT181" s="154"/>
      <c r="DU181" s="154"/>
      <c r="DV181" s="154"/>
      <c r="DW181" s="154"/>
      <c r="DX181" s="154"/>
      <c r="DY181" s="154"/>
      <c r="DZ181" s="154"/>
      <c r="EA181" s="154"/>
      <c r="EB181" s="154"/>
      <c r="EC181" s="154"/>
      <c r="ED181" s="154"/>
      <c r="EE181" s="154"/>
      <c r="EF181" s="154"/>
      <c r="EG181" s="154"/>
      <c r="EH181" s="154"/>
      <c r="EI181" s="154"/>
      <c r="EJ181" s="154"/>
      <c r="EK181" s="154"/>
      <c r="EL181" s="154"/>
      <c r="EM181" s="154"/>
      <c r="EN181" s="154"/>
      <c r="EO181" s="154"/>
      <c r="EP181" s="154"/>
    </row>
    <row r="182" spans="2:147" s="44" customFormat="1" ht="42.75" customHeight="1">
      <c r="B182" s="108">
        <v>1</v>
      </c>
      <c r="C182" s="108"/>
      <c r="D182" s="149" t="s">
        <v>58</v>
      </c>
      <c r="E182" s="149"/>
      <c r="F182" s="149"/>
      <c r="G182" s="149"/>
      <c r="H182" s="149"/>
      <c r="I182" s="149"/>
      <c r="J182" s="149"/>
      <c r="K182" s="149"/>
      <c r="L182" s="149"/>
      <c r="M182" s="149"/>
      <c r="N182" s="149"/>
      <c r="O182" s="149"/>
      <c r="P182" s="149"/>
      <c r="Q182" s="149"/>
      <c r="R182" s="149"/>
      <c r="S182" s="149"/>
      <c r="T182" s="149"/>
      <c r="U182" s="149"/>
      <c r="V182" s="149"/>
      <c r="W182" s="149"/>
      <c r="X182" s="149"/>
      <c r="Y182" s="150" t="s">
        <v>164</v>
      </c>
      <c r="Z182" s="150"/>
      <c r="AA182" s="150"/>
      <c r="AB182" s="150"/>
      <c r="AC182" s="150"/>
      <c r="AD182" s="150"/>
      <c r="AE182" s="150"/>
      <c r="AF182" s="150"/>
      <c r="AG182" s="150"/>
      <c r="AH182" s="150"/>
      <c r="AI182" s="150" t="s">
        <v>53</v>
      </c>
      <c r="AJ182" s="150"/>
      <c r="AK182" s="150"/>
      <c r="AL182" s="150"/>
      <c r="AM182" s="150"/>
      <c r="AN182" s="150"/>
      <c r="AO182" s="150"/>
      <c r="AP182" s="150"/>
      <c r="AQ182" s="150"/>
      <c r="AR182" s="150"/>
      <c r="AS182" s="150"/>
      <c r="AT182" s="150"/>
      <c r="AU182" s="150"/>
      <c r="AV182" s="150"/>
      <c r="AW182" s="150"/>
      <c r="AX182" s="150"/>
      <c r="AY182" s="150"/>
      <c r="AZ182" s="150"/>
      <c r="BA182" s="150"/>
      <c r="BB182" s="150"/>
      <c r="BC182" s="150"/>
      <c r="BD182" s="150"/>
      <c r="BE182" s="150"/>
      <c r="BF182" s="150"/>
      <c r="BG182" s="150"/>
      <c r="BH182" s="150"/>
      <c r="BI182" s="150"/>
      <c r="BJ182" s="151">
        <f>4044658/12/BJ180</f>
        <v>334.37979497354496</v>
      </c>
      <c r="BK182" s="151"/>
      <c r="BL182" s="151"/>
      <c r="BM182" s="151"/>
      <c r="BN182" s="151"/>
      <c r="BO182" s="151"/>
      <c r="BP182" s="151"/>
      <c r="BQ182" s="151"/>
      <c r="BR182" s="151"/>
      <c r="BS182" s="151"/>
      <c r="BT182" s="151"/>
      <c r="BU182" s="151"/>
      <c r="BV182" s="151"/>
      <c r="BW182" s="151"/>
      <c r="BX182" s="151"/>
      <c r="BY182" s="151"/>
      <c r="BZ182" s="151"/>
      <c r="CA182" s="151"/>
      <c r="CB182" s="151"/>
      <c r="CC182" s="35"/>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7"/>
      <c r="DC182" s="151">
        <f>4246890/12/DC180</f>
        <v>351.0987103174603</v>
      </c>
      <c r="DD182" s="151"/>
      <c r="DE182" s="151"/>
      <c r="DF182" s="151"/>
      <c r="DG182" s="151"/>
      <c r="DH182" s="151"/>
      <c r="DI182" s="151"/>
      <c r="DJ182" s="151"/>
      <c r="DK182" s="151"/>
      <c r="DL182" s="151"/>
      <c r="DM182" s="151"/>
      <c r="DN182" s="151"/>
      <c r="DO182" s="151"/>
      <c r="DP182" s="151"/>
      <c r="DQ182" s="151"/>
      <c r="DR182" s="151"/>
      <c r="DS182" s="151"/>
      <c r="DT182" s="151"/>
      <c r="DU182" s="35"/>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7"/>
    </row>
    <row r="183" spans="2:146" s="44" customFormat="1" ht="12.75" customHeight="1">
      <c r="B183" s="65"/>
      <c r="C183" s="66"/>
      <c r="D183" s="154" t="s">
        <v>54</v>
      </c>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c r="BU183" s="154"/>
      <c r="BV183" s="154"/>
      <c r="BW183" s="154"/>
      <c r="BX183" s="154"/>
      <c r="BY183" s="154"/>
      <c r="BZ183" s="154"/>
      <c r="CA183" s="154"/>
      <c r="CB183" s="154"/>
      <c r="CC183" s="154"/>
      <c r="CD183" s="154"/>
      <c r="CE183" s="154"/>
      <c r="CF183" s="154"/>
      <c r="CG183" s="154"/>
      <c r="CH183" s="154"/>
      <c r="CI183" s="154"/>
      <c r="CJ183" s="154"/>
      <c r="CK183" s="154"/>
      <c r="CL183" s="154"/>
      <c r="CM183" s="154"/>
      <c r="CN183" s="154"/>
      <c r="CO183" s="154"/>
      <c r="CP183" s="154"/>
      <c r="CQ183" s="154"/>
      <c r="CR183" s="154"/>
      <c r="CS183" s="154"/>
      <c r="CT183" s="154"/>
      <c r="CU183" s="154"/>
      <c r="CV183" s="154"/>
      <c r="CW183" s="154"/>
      <c r="CX183" s="154"/>
      <c r="CY183" s="154"/>
      <c r="CZ183" s="154"/>
      <c r="DA183" s="154"/>
      <c r="DB183" s="154"/>
      <c r="DC183" s="154"/>
      <c r="DD183" s="154"/>
      <c r="DE183" s="154"/>
      <c r="DF183" s="154"/>
      <c r="DG183" s="154"/>
      <c r="DH183" s="154"/>
      <c r="DI183" s="154"/>
      <c r="DJ183" s="154"/>
      <c r="DK183" s="154"/>
      <c r="DL183" s="154"/>
      <c r="DM183" s="154"/>
      <c r="DN183" s="154"/>
      <c r="DO183" s="154"/>
      <c r="DP183" s="154"/>
      <c r="DQ183" s="154"/>
      <c r="DR183" s="154"/>
      <c r="DS183" s="154"/>
      <c r="DT183" s="154"/>
      <c r="DU183" s="154"/>
      <c r="DV183" s="154"/>
      <c r="DW183" s="154"/>
      <c r="DX183" s="154"/>
      <c r="DY183" s="154"/>
      <c r="DZ183" s="154"/>
      <c r="EA183" s="154"/>
      <c r="EB183" s="154"/>
      <c r="EC183" s="154"/>
      <c r="ED183" s="154"/>
      <c r="EE183" s="154"/>
      <c r="EF183" s="154"/>
      <c r="EG183" s="154"/>
      <c r="EH183" s="154"/>
      <c r="EI183" s="154"/>
      <c r="EJ183" s="154"/>
      <c r="EK183" s="154"/>
      <c r="EL183" s="154"/>
      <c r="EM183" s="154"/>
      <c r="EN183" s="154"/>
      <c r="EO183" s="154"/>
      <c r="EP183" s="154"/>
    </row>
    <row r="184" spans="2:147" s="44" customFormat="1" ht="27.75" customHeight="1">
      <c r="B184" s="108">
        <v>1</v>
      </c>
      <c r="C184" s="108"/>
      <c r="D184" s="149" t="s">
        <v>55</v>
      </c>
      <c r="E184" s="149"/>
      <c r="F184" s="149"/>
      <c r="G184" s="149"/>
      <c r="H184" s="149"/>
      <c r="I184" s="149"/>
      <c r="J184" s="149"/>
      <c r="K184" s="149"/>
      <c r="L184" s="149"/>
      <c r="M184" s="149"/>
      <c r="N184" s="149"/>
      <c r="O184" s="149"/>
      <c r="P184" s="149"/>
      <c r="Q184" s="149"/>
      <c r="R184" s="149"/>
      <c r="S184" s="149"/>
      <c r="T184" s="149"/>
      <c r="U184" s="149"/>
      <c r="V184" s="149"/>
      <c r="W184" s="149"/>
      <c r="X184" s="149"/>
      <c r="Y184" s="150" t="s">
        <v>56</v>
      </c>
      <c r="Z184" s="150"/>
      <c r="AA184" s="150"/>
      <c r="AB184" s="150"/>
      <c r="AC184" s="150"/>
      <c r="AD184" s="150"/>
      <c r="AE184" s="150"/>
      <c r="AF184" s="150"/>
      <c r="AG184" s="150"/>
      <c r="AH184" s="150"/>
      <c r="AI184" s="150" t="s">
        <v>53</v>
      </c>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1">
        <v>100</v>
      </c>
      <c r="BK184" s="151"/>
      <c r="BL184" s="151"/>
      <c r="BM184" s="151"/>
      <c r="BN184" s="151"/>
      <c r="BO184" s="151"/>
      <c r="BP184" s="151"/>
      <c r="BQ184" s="151"/>
      <c r="BR184" s="151"/>
      <c r="BS184" s="151"/>
      <c r="BT184" s="151"/>
      <c r="BU184" s="151"/>
      <c r="BV184" s="151"/>
      <c r="BW184" s="151"/>
      <c r="BX184" s="151"/>
      <c r="BY184" s="151"/>
      <c r="BZ184" s="151"/>
      <c r="CA184" s="151"/>
      <c r="CB184" s="151"/>
      <c r="CC184" s="35"/>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7"/>
      <c r="DC184" s="151">
        <v>100</v>
      </c>
      <c r="DD184" s="151"/>
      <c r="DE184" s="151"/>
      <c r="DF184" s="151"/>
      <c r="DG184" s="151"/>
      <c r="DH184" s="151"/>
      <c r="DI184" s="151"/>
      <c r="DJ184" s="151"/>
      <c r="DK184" s="151"/>
      <c r="DL184" s="151"/>
      <c r="DM184" s="151"/>
      <c r="DN184" s="151"/>
      <c r="DO184" s="151"/>
      <c r="DP184" s="151"/>
      <c r="DQ184" s="151"/>
      <c r="DR184" s="151"/>
      <c r="DS184" s="151"/>
      <c r="DT184" s="151"/>
      <c r="DU184" s="35"/>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7"/>
    </row>
    <row r="185" spans="2:146" s="64" customFormat="1" ht="21" customHeight="1">
      <c r="B185" s="158" t="s">
        <v>130</v>
      </c>
      <c r="C185" s="158"/>
      <c r="D185" s="153" t="s">
        <v>31</v>
      </c>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53"/>
      <c r="DG185" s="153"/>
      <c r="DH185" s="153"/>
      <c r="DI185" s="153"/>
      <c r="DJ185" s="153"/>
      <c r="DK185" s="153"/>
      <c r="DL185" s="153"/>
      <c r="DM185" s="153"/>
      <c r="DN185" s="153"/>
      <c r="DO185" s="153"/>
      <c r="DP185" s="153"/>
      <c r="DQ185" s="153"/>
      <c r="DR185" s="153"/>
      <c r="DS185" s="153"/>
      <c r="DT185" s="153"/>
      <c r="DU185" s="153"/>
      <c r="DV185" s="153"/>
      <c r="DW185" s="153"/>
      <c r="DX185" s="153"/>
      <c r="DY185" s="153"/>
      <c r="DZ185" s="153"/>
      <c r="EA185" s="153"/>
      <c r="EB185" s="153"/>
      <c r="EC185" s="153"/>
      <c r="ED185" s="153"/>
      <c r="EE185" s="153"/>
      <c r="EF185" s="153"/>
      <c r="EG185" s="153"/>
      <c r="EH185" s="153"/>
      <c r="EI185" s="153"/>
      <c r="EJ185" s="153"/>
      <c r="EK185" s="153"/>
      <c r="EL185" s="153"/>
      <c r="EM185" s="153"/>
      <c r="EN185" s="153"/>
      <c r="EO185" s="153"/>
      <c r="EP185" s="153"/>
    </row>
    <row r="186" spans="2:146" s="44" customFormat="1" ht="14.25" customHeight="1">
      <c r="B186" s="65"/>
      <c r="C186" s="66"/>
      <c r="D186" s="154" t="s">
        <v>50</v>
      </c>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c r="BW186" s="154"/>
      <c r="BX186" s="154"/>
      <c r="BY186" s="154"/>
      <c r="BZ186" s="154"/>
      <c r="CA186" s="154"/>
      <c r="CB186" s="154"/>
      <c r="CC186" s="154"/>
      <c r="CD186" s="154"/>
      <c r="CE186" s="154"/>
      <c r="CF186" s="154"/>
      <c r="CG186" s="154"/>
      <c r="CH186" s="154"/>
      <c r="CI186" s="154"/>
      <c r="CJ186" s="154"/>
      <c r="CK186" s="154"/>
      <c r="CL186" s="154"/>
      <c r="CM186" s="154"/>
      <c r="CN186" s="154"/>
      <c r="CO186" s="154"/>
      <c r="CP186" s="154"/>
      <c r="CQ186" s="154"/>
      <c r="CR186" s="154"/>
      <c r="CS186" s="154"/>
      <c r="CT186" s="154"/>
      <c r="CU186" s="154"/>
      <c r="CV186" s="154"/>
      <c r="CW186" s="154"/>
      <c r="CX186" s="154"/>
      <c r="CY186" s="154"/>
      <c r="CZ186" s="154"/>
      <c r="DA186" s="154"/>
      <c r="DB186" s="154"/>
      <c r="DC186" s="154"/>
      <c r="DD186" s="154"/>
      <c r="DE186" s="154"/>
      <c r="DF186" s="154"/>
      <c r="DG186" s="154"/>
      <c r="DH186" s="154"/>
      <c r="DI186" s="154"/>
      <c r="DJ186" s="154"/>
      <c r="DK186" s="154"/>
      <c r="DL186" s="154"/>
      <c r="DM186" s="154"/>
      <c r="DN186" s="154"/>
      <c r="DO186" s="154"/>
      <c r="DP186" s="154"/>
      <c r="DQ186" s="154"/>
      <c r="DR186" s="154"/>
      <c r="DS186" s="154"/>
      <c r="DT186" s="154"/>
      <c r="DU186" s="154"/>
      <c r="DV186" s="154"/>
      <c r="DW186" s="154"/>
      <c r="DX186" s="154"/>
      <c r="DY186" s="154"/>
      <c r="DZ186" s="154"/>
      <c r="EA186" s="154"/>
      <c r="EB186" s="154"/>
      <c r="EC186" s="154"/>
      <c r="ED186" s="154"/>
      <c r="EE186" s="154"/>
      <c r="EF186" s="154"/>
      <c r="EG186" s="154"/>
      <c r="EH186" s="154"/>
      <c r="EI186" s="154"/>
      <c r="EJ186" s="154"/>
      <c r="EK186" s="154"/>
      <c r="EL186" s="154"/>
      <c r="EM186" s="154"/>
      <c r="EN186" s="154"/>
      <c r="EO186" s="154"/>
      <c r="EP186" s="154"/>
    </row>
    <row r="187" spans="2:147" s="44" customFormat="1" ht="15" customHeight="1">
      <c r="B187" s="108">
        <v>1</v>
      </c>
      <c r="C187" s="108"/>
      <c r="D187" s="148" t="s">
        <v>1</v>
      </c>
      <c r="E187" s="149"/>
      <c r="F187" s="149"/>
      <c r="G187" s="149"/>
      <c r="H187" s="149"/>
      <c r="I187" s="149"/>
      <c r="J187" s="149"/>
      <c r="K187" s="149"/>
      <c r="L187" s="149"/>
      <c r="M187" s="149"/>
      <c r="N187" s="149"/>
      <c r="O187" s="149"/>
      <c r="P187" s="149"/>
      <c r="Q187" s="149"/>
      <c r="R187" s="149"/>
      <c r="S187" s="149"/>
      <c r="T187" s="149"/>
      <c r="U187" s="149"/>
      <c r="V187" s="149"/>
      <c r="W187" s="149"/>
      <c r="X187" s="149"/>
      <c r="Y187" s="157" t="s">
        <v>163</v>
      </c>
      <c r="Z187" s="150"/>
      <c r="AA187" s="150"/>
      <c r="AB187" s="150"/>
      <c r="AC187" s="150"/>
      <c r="AD187" s="150"/>
      <c r="AE187" s="150"/>
      <c r="AF187" s="150"/>
      <c r="AG187" s="150"/>
      <c r="AH187" s="150"/>
      <c r="AI187" s="150" t="s">
        <v>49</v>
      </c>
      <c r="AJ187" s="150"/>
      <c r="AK187" s="150"/>
      <c r="AL187" s="150"/>
      <c r="AM187" s="150"/>
      <c r="AN187" s="150"/>
      <c r="AO187" s="150"/>
      <c r="AP187" s="150"/>
      <c r="AQ187" s="150"/>
      <c r="AR187" s="150"/>
      <c r="AS187" s="150"/>
      <c r="AT187" s="150"/>
      <c r="AU187" s="150"/>
      <c r="AV187" s="150"/>
      <c r="AW187" s="150"/>
      <c r="AX187" s="150"/>
      <c r="AY187" s="150"/>
      <c r="AZ187" s="150"/>
      <c r="BA187" s="150"/>
      <c r="BB187" s="150"/>
      <c r="BC187" s="150"/>
      <c r="BD187" s="150"/>
      <c r="BE187" s="150"/>
      <c r="BF187" s="150"/>
      <c r="BG187" s="150"/>
      <c r="BH187" s="150"/>
      <c r="BI187" s="150"/>
      <c r="BJ187" s="151">
        <v>750</v>
      </c>
      <c r="BK187" s="151"/>
      <c r="BL187" s="151"/>
      <c r="BM187" s="151"/>
      <c r="BN187" s="151"/>
      <c r="BO187" s="151"/>
      <c r="BP187" s="151"/>
      <c r="BQ187" s="151"/>
      <c r="BR187" s="151"/>
      <c r="BS187" s="151"/>
      <c r="BT187" s="151"/>
      <c r="BU187" s="151"/>
      <c r="BV187" s="151"/>
      <c r="BW187" s="151"/>
      <c r="BX187" s="151"/>
      <c r="BY187" s="151"/>
      <c r="BZ187" s="151"/>
      <c r="CA187" s="151"/>
      <c r="CB187" s="151"/>
      <c r="CC187" s="35"/>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7"/>
      <c r="DC187" s="151">
        <v>750</v>
      </c>
      <c r="DD187" s="151"/>
      <c r="DE187" s="151"/>
      <c r="DF187" s="151"/>
      <c r="DG187" s="151"/>
      <c r="DH187" s="151"/>
      <c r="DI187" s="151"/>
      <c r="DJ187" s="151"/>
      <c r="DK187" s="151"/>
      <c r="DL187" s="151"/>
      <c r="DM187" s="151"/>
      <c r="DN187" s="151"/>
      <c r="DO187" s="151"/>
      <c r="DP187" s="151"/>
      <c r="DQ187" s="151"/>
      <c r="DR187" s="151"/>
      <c r="DS187" s="151"/>
      <c r="DT187" s="151"/>
      <c r="DU187" s="35"/>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7"/>
    </row>
    <row r="188" spans="2:146" s="44" customFormat="1" ht="13.5" customHeight="1">
      <c r="B188" s="65"/>
      <c r="C188" s="66"/>
      <c r="D188" s="154" t="s">
        <v>52</v>
      </c>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54"/>
      <c r="BR188" s="154"/>
      <c r="BS188" s="154"/>
      <c r="BT188" s="154"/>
      <c r="BU188" s="154"/>
      <c r="BV188" s="154"/>
      <c r="BW188" s="154"/>
      <c r="BX188" s="154"/>
      <c r="BY188" s="154"/>
      <c r="BZ188" s="154"/>
      <c r="CA188" s="154"/>
      <c r="CB188" s="154"/>
      <c r="CC188" s="154"/>
      <c r="CD188" s="154"/>
      <c r="CE188" s="154"/>
      <c r="CF188" s="154"/>
      <c r="CG188" s="154"/>
      <c r="CH188" s="154"/>
      <c r="CI188" s="154"/>
      <c r="CJ188" s="154"/>
      <c r="CK188" s="154"/>
      <c r="CL188" s="154"/>
      <c r="CM188" s="154"/>
      <c r="CN188" s="154"/>
      <c r="CO188" s="154"/>
      <c r="CP188" s="154"/>
      <c r="CQ188" s="154"/>
      <c r="CR188" s="154"/>
      <c r="CS188" s="154"/>
      <c r="CT188" s="154"/>
      <c r="CU188" s="154"/>
      <c r="CV188" s="154"/>
      <c r="CW188" s="154"/>
      <c r="CX188" s="154"/>
      <c r="CY188" s="154"/>
      <c r="CZ188" s="154"/>
      <c r="DA188" s="154"/>
      <c r="DB188" s="154"/>
      <c r="DC188" s="154"/>
      <c r="DD188" s="154"/>
      <c r="DE188" s="154"/>
      <c r="DF188" s="154"/>
      <c r="DG188" s="154"/>
      <c r="DH188" s="154"/>
      <c r="DI188" s="154"/>
      <c r="DJ188" s="154"/>
      <c r="DK188" s="154"/>
      <c r="DL188" s="154"/>
      <c r="DM188" s="154"/>
      <c r="DN188" s="154"/>
      <c r="DO188" s="154"/>
      <c r="DP188" s="154"/>
      <c r="DQ188" s="154"/>
      <c r="DR188" s="154"/>
      <c r="DS188" s="154"/>
      <c r="DT188" s="154"/>
      <c r="DU188" s="154"/>
      <c r="DV188" s="154"/>
      <c r="DW188" s="154"/>
      <c r="DX188" s="154"/>
      <c r="DY188" s="154"/>
      <c r="DZ188" s="154"/>
      <c r="EA188" s="154"/>
      <c r="EB188" s="154"/>
      <c r="EC188" s="154"/>
      <c r="ED188" s="154"/>
      <c r="EE188" s="154"/>
      <c r="EF188" s="154"/>
      <c r="EG188" s="154"/>
      <c r="EH188" s="154"/>
      <c r="EI188" s="154"/>
      <c r="EJ188" s="154"/>
      <c r="EK188" s="154"/>
      <c r="EL188" s="154"/>
      <c r="EM188" s="154"/>
      <c r="EN188" s="154"/>
      <c r="EO188" s="154"/>
      <c r="EP188" s="154"/>
    </row>
    <row r="189" spans="2:147" s="44" customFormat="1" ht="40.5" customHeight="1">
      <c r="B189" s="108">
        <v>1</v>
      </c>
      <c r="C189" s="108"/>
      <c r="D189" s="149" t="s">
        <v>58</v>
      </c>
      <c r="E189" s="149"/>
      <c r="F189" s="149"/>
      <c r="G189" s="149"/>
      <c r="H189" s="149"/>
      <c r="I189" s="149"/>
      <c r="J189" s="149"/>
      <c r="K189" s="149"/>
      <c r="L189" s="149"/>
      <c r="M189" s="149"/>
      <c r="N189" s="149"/>
      <c r="O189" s="149"/>
      <c r="P189" s="149"/>
      <c r="Q189" s="149"/>
      <c r="R189" s="149"/>
      <c r="S189" s="149"/>
      <c r="T189" s="149"/>
      <c r="U189" s="149"/>
      <c r="V189" s="149"/>
      <c r="W189" s="149"/>
      <c r="X189" s="149"/>
      <c r="Y189" s="150" t="s">
        <v>164</v>
      </c>
      <c r="Z189" s="150"/>
      <c r="AA189" s="150"/>
      <c r="AB189" s="150"/>
      <c r="AC189" s="150"/>
      <c r="AD189" s="150"/>
      <c r="AE189" s="150"/>
      <c r="AF189" s="150"/>
      <c r="AG189" s="150"/>
      <c r="AH189" s="150"/>
      <c r="AI189" s="150" t="s">
        <v>53</v>
      </c>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1">
        <f>2647500/12/BJ187</f>
        <v>294.1666666666667</v>
      </c>
      <c r="BK189" s="151"/>
      <c r="BL189" s="151"/>
      <c r="BM189" s="151"/>
      <c r="BN189" s="151"/>
      <c r="BO189" s="151"/>
      <c r="BP189" s="151"/>
      <c r="BQ189" s="151"/>
      <c r="BR189" s="151"/>
      <c r="BS189" s="151"/>
      <c r="BT189" s="151"/>
      <c r="BU189" s="151"/>
      <c r="BV189" s="151"/>
      <c r="BW189" s="151"/>
      <c r="BX189" s="151"/>
      <c r="BY189" s="151"/>
      <c r="BZ189" s="151"/>
      <c r="CA189" s="151"/>
      <c r="CB189" s="151"/>
      <c r="CC189" s="35"/>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7"/>
      <c r="DC189" s="151">
        <f>2779875/12/DC187</f>
        <v>308.875</v>
      </c>
      <c r="DD189" s="151"/>
      <c r="DE189" s="151"/>
      <c r="DF189" s="151"/>
      <c r="DG189" s="151"/>
      <c r="DH189" s="151"/>
      <c r="DI189" s="151"/>
      <c r="DJ189" s="151"/>
      <c r="DK189" s="151"/>
      <c r="DL189" s="151"/>
      <c r="DM189" s="151"/>
      <c r="DN189" s="151"/>
      <c r="DO189" s="151"/>
      <c r="DP189" s="151"/>
      <c r="DQ189" s="151"/>
      <c r="DR189" s="151"/>
      <c r="DS189" s="151"/>
      <c r="DT189" s="151"/>
      <c r="DU189" s="35"/>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7"/>
    </row>
    <row r="190" spans="2:146" s="44" customFormat="1" ht="11.25" customHeight="1">
      <c r="B190" s="65"/>
      <c r="C190" s="66"/>
      <c r="D190" s="154" t="s">
        <v>54</v>
      </c>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c r="BW190" s="154"/>
      <c r="BX190" s="154"/>
      <c r="BY190" s="154"/>
      <c r="BZ190" s="154"/>
      <c r="CA190" s="154"/>
      <c r="CB190" s="154"/>
      <c r="CC190" s="154"/>
      <c r="CD190" s="154"/>
      <c r="CE190" s="154"/>
      <c r="CF190" s="154"/>
      <c r="CG190" s="154"/>
      <c r="CH190" s="154"/>
      <c r="CI190" s="154"/>
      <c r="CJ190" s="154"/>
      <c r="CK190" s="154"/>
      <c r="CL190" s="154"/>
      <c r="CM190" s="154"/>
      <c r="CN190" s="154"/>
      <c r="CO190" s="154"/>
      <c r="CP190" s="154"/>
      <c r="CQ190" s="154"/>
      <c r="CR190" s="154"/>
      <c r="CS190" s="154"/>
      <c r="CT190" s="154"/>
      <c r="CU190" s="154"/>
      <c r="CV190" s="154"/>
      <c r="CW190" s="154"/>
      <c r="CX190" s="154"/>
      <c r="CY190" s="154"/>
      <c r="CZ190" s="154"/>
      <c r="DA190" s="154"/>
      <c r="DB190" s="154"/>
      <c r="DC190" s="154"/>
      <c r="DD190" s="154"/>
      <c r="DE190" s="154"/>
      <c r="DF190" s="154"/>
      <c r="DG190" s="154"/>
      <c r="DH190" s="154"/>
      <c r="DI190" s="154"/>
      <c r="DJ190" s="154"/>
      <c r="DK190" s="154"/>
      <c r="DL190" s="154"/>
      <c r="DM190" s="154"/>
      <c r="DN190" s="154"/>
      <c r="DO190" s="154"/>
      <c r="DP190" s="154"/>
      <c r="DQ190" s="154"/>
      <c r="DR190" s="154"/>
      <c r="DS190" s="154"/>
      <c r="DT190" s="154"/>
      <c r="DU190" s="154"/>
      <c r="DV190" s="154"/>
      <c r="DW190" s="154"/>
      <c r="DX190" s="154"/>
      <c r="DY190" s="154"/>
      <c r="DZ190" s="154"/>
      <c r="EA190" s="154"/>
      <c r="EB190" s="154"/>
      <c r="EC190" s="154"/>
      <c r="ED190" s="154"/>
      <c r="EE190" s="154"/>
      <c r="EF190" s="154"/>
      <c r="EG190" s="154"/>
      <c r="EH190" s="154"/>
      <c r="EI190" s="154"/>
      <c r="EJ190" s="154"/>
      <c r="EK190" s="154"/>
      <c r="EL190" s="154"/>
      <c r="EM190" s="154"/>
      <c r="EN190" s="154"/>
      <c r="EO190" s="154"/>
      <c r="EP190" s="154"/>
    </row>
    <row r="191" spans="2:147" s="44" customFormat="1" ht="26.25" customHeight="1">
      <c r="B191" s="108">
        <v>1</v>
      </c>
      <c r="C191" s="108"/>
      <c r="D191" s="149" t="s">
        <v>55</v>
      </c>
      <c r="E191" s="149"/>
      <c r="F191" s="149"/>
      <c r="G191" s="149"/>
      <c r="H191" s="149"/>
      <c r="I191" s="149"/>
      <c r="J191" s="149"/>
      <c r="K191" s="149"/>
      <c r="L191" s="149"/>
      <c r="M191" s="149"/>
      <c r="N191" s="149"/>
      <c r="O191" s="149"/>
      <c r="P191" s="149"/>
      <c r="Q191" s="149"/>
      <c r="R191" s="149"/>
      <c r="S191" s="149"/>
      <c r="T191" s="149"/>
      <c r="U191" s="149"/>
      <c r="V191" s="149"/>
      <c r="W191" s="149"/>
      <c r="X191" s="149"/>
      <c r="Y191" s="150" t="s">
        <v>56</v>
      </c>
      <c r="Z191" s="150"/>
      <c r="AA191" s="150"/>
      <c r="AB191" s="150"/>
      <c r="AC191" s="150"/>
      <c r="AD191" s="150"/>
      <c r="AE191" s="150"/>
      <c r="AF191" s="150"/>
      <c r="AG191" s="150"/>
      <c r="AH191" s="150"/>
      <c r="AI191" s="150" t="s">
        <v>53</v>
      </c>
      <c r="AJ191" s="150"/>
      <c r="AK191" s="150"/>
      <c r="AL191" s="150"/>
      <c r="AM191" s="150"/>
      <c r="AN191" s="150"/>
      <c r="AO191" s="150"/>
      <c r="AP191" s="150"/>
      <c r="AQ191" s="150"/>
      <c r="AR191" s="150"/>
      <c r="AS191" s="150"/>
      <c r="AT191" s="150"/>
      <c r="AU191" s="150"/>
      <c r="AV191" s="150"/>
      <c r="AW191" s="150"/>
      <c r="AX191" s="150"/>
      <c r="AY191" s="150"/>
      <c r="AZ191" s="150"/>
      <c r="BA191" s="150"/>
      <c r="BB191" s="150"/>
      <c r="BC191" s="150"/>
      <c r="BD191" s="150"/>
      <c r="BE191" s="150"/>
      <c r="BF191" s="150"/>
      <c r="BG191" s="150"/>
      <c r="BH191" s="150"/>
      <c r="BI191" s="150"/>
      <c r="BJ191" s="151">
        <v>100</v>
      </c>
      <c r="BK191" s="151"/>
      <c r="BL191" s="151"/>
      <c r="BM191" s="151"/>
      <c r="BN191" s="151"/>
      <c r="BO191" s="151"/>
      <c r="BP191" s="151"/>
      <c r="BQ191" s="151"/>
      <c r="BR191" s="151"/>
      <c r="BS191" s="151"/>
      <c r="BT191" s="151"/>
      <c r="BU191" s="151"/>
      <c r="BV191" s="151"/>
      <c r="BW191" s="151"/>
      <c r="BX191" s="151"/>
      <c r="BY191" s="151"/>
      <c r="BZ191" s="151"/>
      <c r="CA191" s="151"/>
      <c r="CB191" s="151"/>
      <c r="CC191" s="35"/>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7"/>
      <c r="DC191" s="151">
        <v>100</v>
      </c>
      <c r="DD191" s="151"/>
      <c r="DE191" s="151"/>
      <c r="DF191" s="151"/>
      <c r="DG191" s="151"/>
      <c r="DH191" s="151"/>
      <c r="DI191" s="151"/>
      <c r="DJ191" s="151"/>
      <c r="DK191" s="151"/>
      <c r="DL191" s="151"/>
      <c r="DM191" s="151"/>
      <c r="DN191" s="151"/>
      <c r="DO191" s="151"/>
      <c r="DP191" s="151"/>
      <c r="DQ191" s="151"/>
      <c r="DR191" s="151"/>
      <c r="DS191" s="151"/>
      <c r="DT191" s="151"/>
      <c r="DU191" s="35"/>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7"/>
    </row>
    <row r="192" spans="2:146" s="64" customFormat="1" ht="27" customHeight="1">
      <c r="B192" s="155" t="s">
        <v>155</v>
      </c>
      <c r="C192" s="155"/>
      <c r="D192" s="156" t="s">
        <v>157</v>
      </c>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c r="CD192" s="156"/>
      <c r="CE192" s="156"/>
      <c r="CF192" s="156"/>
      <c r="CG192" s="156"/>
      <c r="CH192" s="156"/>
      <c r="CI192" s="156"/>
      <c r="CJ192" s="156"/>
      <c r="CK192" s="156"/>
      <c r="CL192" s="156"/>
      <c r="CM192" s="156"/>
      <c r="CN192" s="156"/>
      <c r="CO192" s="156"/>
      <c r="CP192" s="156"/>
      <c r="CQ192" s="156"/>
      <c r="CR192" s="156"/>
      <c r="CS192" s="156"/>
      <c r="CT192" s="156"/>
      <c r="CU192" s="156"/>
      <c r="CV192" s="156"/>
      <c r="CW192" s="156"/>
      <c r="CX192" s="156"/>
      <c r="CY192" s="156"/>
      <c r="CZ192" s="156"/>
      <c r="DA192" s="156"/>
      <c r="DB192" s="156"/>
      <c r="DC192" s="156"/>
      <c r="DD192" s="156"/>
      <c r="DE192" s="156"/>
      <c r="DF192" s="156"/>
      <c r="DG192" s="156"/>
      <c r="DH192" s="156"/>
      <c r="DI192" s="156"/>
      <c r="DJ192" s="156"/>
      <c r="DK192" s="156"/>
      <c r="DL192" s="156"/>
      <c r="DM192" s="156"/>
      <c r="DN192" s="156"/>
      <c r="DO192" s="156"/>
      <c r="DP192" s="156"/>
      <c r="DQ192" s="156"/>
      <c r="DR192" s="156"/>
      <c r="DS192" s="156"/>
      <c r="DT192" s="156"/>
      <c r="DU192" s="156"/>
      <c r="DV192" s="156"/>
      <c r="DW192" s="156"/>
      <c r="DX192" s="156"/>
      <c r="DY192" s="156"/>
      <c r="DZ192" s="156"/>
      <c r="EA192" s="156"/>
      <c r="EB192" s="156"/>
      <c r="EC192" s="156"/>
      <c r="ED192" s="156"/>
      <c r="EE192" s="156"/>
      <c r="EF192" s="156"/>
      <c r="EG192" s="156"/>
      <c r="EH192" s="156"/>
      <c r="EI192" s="156"/>
      <c r="EJ192" s="156"/>
      <c r="EK192" s="156"/>
      <c r="EL192" s="156"/>
      <c r="EM192" s="156"/>
      <c r="EN192" s="156"/>
      <c r="EO192" s="156"/>
      <c r="EP192" s="156"/>
    </row>
    <row r="193" spans="2:146" s="64" customFormat="1" ht="23.25" customHeight="1">
      <c r="B193" s="158" t="s">
        <v>48</v>
      </c>
      <c r="C193" s="158"/>
      <c r="D193" s="153" t="s">
        <v>165</v>
      </c>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c r="CK193" s="153"/>
      <c r="CL193" s="153"/>
      <c r="CM193" s="153"/>
      <c r="CN193" s="153"/>
      <c r="CO193" s="153"/>
      <c r="CP193" s="153"/>
      <c r="CQ193" s="153"/>
      <c r="CR193" s="153"/>
      <c r="CS193" s="153"/>
      <c r="CT193" s="153"/>
      <c r="CU193" s="153"/>
      <c r="CV193" s="153"/>
      <c r="CW193" s="153"/>
      <c r="CX193" s="153"/>
      <c r="CY193" s="153"/>
      <c r="CZ193" s="153"/>
      <c r="DA193" s="153"/>
      <c r="DB193" s="153"/>
      <c r="DC193" s="153"/>
      <c r="DD193" s="153"/>
      <c r="DE193" s="153"/>
      <c r="DF193" s="153"/>
      <c r="DG193" s="153"/>
      <c r="DH193" s="153"/>
      <c r="DI193" s="153"/>
      <c r="DJ193" s="153"/>
      <c r="DK193" s="153"/>
      <c r="DL193" s="153"/>
      <c r="DM193" s="153"/>
      <c r="DN193" s="153"/>
      <c r="DO193" s="153"/>
      <c r="DP193" s="153"/>
      <c r="DQ193" s="153"/>
      <c r="DR193" s="153"/>
      <c r="DS193" s="153"/>
      <c r="DT193" s="153"/>
      <c r="DU193" s="153"/>
      <c r="DV193" s="153"/>
      <c r="DW193" s="153"/>
      <c r="DX193" s="153"/>
      <c r="DY193" s="153"/>
      <c r="DZ193" s="153"/>
      <c r="EA193" s="153"/>
      <c r="EB193" s="153"/>
      <c r="EC193" s="153"/>
      <c r="ED193" s="153"/>
      <c r="EE193" s="153"/>
      <c r="EF193" s="153"/>
      <c r="EG193" s="153"/>
      <c r="EH193" s="153"/>
      <c r="EI193" s="153"/>
      <c r="EJ193" s="153"/>
      <c r="EK193" s="153"/>
      <c r="EL193" s="153"/>
      <c r="EM193" s="153"/>
      <c r="EN193" s="153"/>
      <c r="EO193" s="153"/>
      <c r="EP193" s="153"/>
    </row>
    <row r="194" spans="2:146" s="44" customFormat="1" ht="14.25" customHeight="1">
      <c r="B194" s="65"/>
      <c r="C194" s="66"/>
      <c r="D194" s="154" t="s">
        <v>50</v>
      </c>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154"/>
      <c r="AZ194" s="154"/>
      <c r="BA194" s="154"/>
      <c r="BB194" s="154"/>
      <c r="BC194" s="154"/>
      <c r="BD194" s="154"/>
      <c r="BE194" s="154"/>
      <c r="BF194" s="154"/>
      <c r="BG194" s="154"/>
      <c r="BH194" s="154"/>
      <c r="BI194" s="154"/>
      <c r="BJ194" s="154"/>
      <c r="BK194" s="154"/>
      <c r="BL194" s="154"/>
      <c r="BM194" s="154"/>
      <c r="BN194" s="154"/>
      <c r="BO194" s="154"/>
      <c r="BP194" s="154"/>
      <c r="BQ194" s="154"/>
      <c r="BR194" s="154"/>
      <c r="BS194" s="154"/>
      <c r="BT194" s="154"/>
      <c r="BU194" s="154"/>
      <c r="BV194" s="154"/>
      <c r="BW194" s="154"/>
      <c r="BX194" s="154"/>
      <c r="BY194" s="154"/>
      <c r="BZ194" s="154"/>
      <c r="CA194" s="154"/>
      <c r="CB194" s="154"/>
      <c r="CC194" s="154"/>
      <c r="CD194" s="154"/>
      <c r="CE194" s="154"/>
      <c r="CF194" s="154"/>
      <c r="CG194" s="154"/>
      <c r="CH194" s="154"/>
      <c r="CI194" s="154"/>
      <c r="CJ194" s="154"/>
      <c r="CK194" s="154"/>
      <c r="CL194" s="154"/>
      <c r="CM194" s="154"/>
      <c r="CN194" s="154"/>
      <c r="CO194" s="154"/>
      <c r="CP194" s="154"/>
      <c r="CQ194" s="154"/>
      <c r="CR194" s="154"/>
      <c r="CS194" s="154"/>
      <c r="CT194" s="154"/>
      <c r="CU194" s="154"/>
      <c r="CV194" s="154"/>
      <c r="CW194" s="154"/>
      <c r="CX194" s="154"/>
      <c r="CY194" s="154"/>
      <c r="CZ194" s="154"/>
      <c r="DA194" s="154"/>
      <c r="DB194" s="154"/>
      <c r="DC194" s="154"/>
      <c r="DD194" s="154"/>
      <c r="DE194" s="154"/>
      <c r="DF194" s="154"/>
      <c r="DG194" s="154"/>
      <c r="DH194" s="154"/>
      <c r="DI194" s="154"/>
      <c r="DJ194" s="154"/>
      <c r="DK194" s="154"/>
      <c r="DL194" s="154"/>
      <c r="DM194" s="154"/>
      <c r="DN194" s="154"/>
      <c r="DO194" s="154"/>
      <c r="DP194" s="154"/>
      <c r="DQ194" s="154"/>
      <c r="DR194" s="154"/>
      <c r="DS194" s="154"/>
      <c r="DT194" s="154"/>
      <c r="DU194" s="154"/>
      <c r="DV194" s="154"/>
      <c r="DW194" s="154"/>
      <c r="DX194" s="154"/>
      <c r="DY194" s="154"/>
      <c r="DZ194" s="154"/>
      <c r="EA194" s="154"/>
      <c r="EB194" s="154"/>
      <c r="EC194" s="154"/>
      <c r="ED194" s="154"/>
      <c r="EE194" s="154"/>
      <c r="EF194" s="154"/>
      <c r="EG194" s="154"/>
      <c r="EH194" s="154"/>
      <c r="EI194" s="154"/>
      <c r="EJ194" s="154"/>
      <c r="EK194" s="154"/>
      <c r="EL194" s="154"/>
      <c r="EM194" s="154"/>
      <c r="EN194" s="154"/>
      <c r="EO194" s="154"/>
      <c r="EP194" s="154"/>
    </row>
    <row r="195" spans="2:147" s="44" customFormat="1" ht="30.75" customHeight="1">
      <c r="B195" s="108">
        <v>1</v>
      </c>
      <c r="C195" s="108"/>
      <c r="D195" s="148" t="s">
        <v>166</v>
      </c>
      <c r="E195" s="149"/>
      <c r="F195" s="149"/>
      <c r="G195" s="149"/>
      <c r="H195" s="149"/>
      <c r="I195" s="149"/>
      <c r="J195" s="149"/>
      <c r="K195" s="149"/>
      <c r="L195" s="149"/>
      <c r="M195" s="149"/>
      <c r="N195" s="149"/>
      <c r="O195" s="149"/>
      <c r="P195" s="149"/>
      <c r="Q195" s="149"/>
      <c r="R195" s="149"/>
      <c r="S195" s="149"/>
      <c r="T195" s="149"/>
      <c r="U195" s="149"/>
      <c r="V195" s="149"/>
      <c r="W195" s="149"/>
      <c r="X195" s="149"/>
      <c r="Y195" s="157" t="s">
        <v>167</v>
      </c>
      <c r="Z195" s="150"/>
      <c r="AA195" s="150"/>
      <c r="AB195" s="150"/>
      <c r="AC195" s="150"/>
      <c r="AD195" s="150"/>
      <c r="AE195" s="150"/>
      <c r="AF195" s="150"/>
      <c r="AG195" s="150"/>
      <c r="AH195" s="150"/>
      <c r="AI195" s="150" t="s">
        <v>49</v>
      </c>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1">
        <v>63652</v>
      </c>
      <c r="BK195" s="151"/>
      <c r="BL195" s="151"/>
      <c r="BM195" s="151"/>
      <c r="BN195" s="151"/>
      <c r="BO195" s="151"/>
      <c r="BP195" s="151"/>
      <c r="BQ195" s="151"/>
      <c r="BR195" s="151"/>
      <c r="BS195" s="151"/>
      <c r="BT195" s="151"/>
      <c r="BU195" s="151"/>
      <c r="BV195" s="151"/>
      <c r="BW195" s="151"/>
      <c r="BX195" s="151"/>
      <c r="BY195" s="151"/>
      <c r="BZ195" s="151"/>
      <c r="CA195" s="151"/>
      <c r="CB195" s="151"/>
      <c r="CC195" s="35"/>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7"/>
      <c r="DC195" s="151">
        <v>63652</v>
      </c>
      <c r="DD195" s="151"/>
      <c r="DE195" s="151"/>
      <c r="DF195" s="151"/>
      <c r="DG195" s="151"/>
      <c r="DH195" s="151"/>
      <c r="DI195" s="151"/>
      <c r="DJ195" s="151"/>
      <c r="DK195" s="151"/>
      <c r="DL195" s="151"/>
      <c r="DM195" s="151"/>
      <c r="DN195" s="151"/>
      <c r="DO195" s="151"/>
      <c r="DP195" s="151"/>
      <c r="DQ195" s="151"/>
      <c r="DR195" s="151"/>
      <c r="DS195" s="151"/>
      <c r="DT195" s="151"/>
      <c r="DU195" s="35"/>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7"/>
    </row>
    <row r="196" spans="2:146" s="44" customFormat="1" ht="13.5" customHeight="1">
      <c r="B196" s="65"/>
      <c r="C196" s="66"/>
      <c r="D196" s="154" t="s">
        <v>52</v>
      </c>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c r="AY196" s="154"/>
      <c r="AZ196" s="154"/>
      <c r="BA196" s="154"/>
      <c r="BB196" s="154"/>
      <c r="BC196" s="154"/>
      <c r="BD196" s="154"/>
      <c r="BE196" s="154"/>
      <c r="BF196" s="154"/>
      <c r="BG196" s="154"/>
      <c r="BH196" s="154"/>
      <c r="BI196" s="154"/>
      <c r="BJ196" s="154"/>
      <c r="BK196" s="154"/>
      <c r="BL196" s="154"/>
      <c r="BM196" s="154"/>
      <c r="BN196" s="154"/>
      <c r="BO196" s="154"/>
      <c r="BP196" s="154"/>
      <c r="BQ196" s="154"/>
      <c r="BR196" s="154"/>
      <c r="BS196" s="154"/>
      <c r="BT196" s="154"/>
      <c r="BU196" s="154"/>
      <c r="BV196" s="154"/>
      <c r="BW196" s="154"/>
      <c r="BX196" s="154"/>
      <c r="BY196" s="154"/>
      <c r="BZ196" s="154"/>
      <c r="CA196" s="154"/>
      <c r="CB196" s="154"/>
      <c r="CC196" s="154"/>
      <c r="CD196" s="154"/>
      <c r="CE196" s="154"/>
      <c r="CF196" s="154"/>
      <c r="CG196" s="154"/>
      <c r="CH196" s="154"/>
      <c r="CI196" s="154"/>
      <c r="CJ196" s="154"/>
      <c r="CK196" s="154"/>
      <c r="CL196" s="154"/>
      <c r="CM196" s="154"/>
      <c r="CN196" s="154"/>
      <c r="CO196" s="154"/>
      <c r="CP196" s="154"/>
      <c r="CQ196" s="154"/>
      <c r="CR196" s="154"/>
      <c r="CS196" s="154"/>
      <c r="CT196" s="154"/>
      <c r="CU196" s="154"/>
      <c r="CV196" s="154"/>
      <c r="CW196" s="154"/>
      <c r="CX196" s="154"/>
      <c r="CY196" s="154"/>
      <c r="CZ196" s="154"/>
      <c r="DA196" s="154"/>
      <c r="DB196" s="154"/>
      <c r="DC196" s="154"/>
      <c r="DD196" s="154"/>
      <c r="DE196" s="154"/>
      <c r="DF196" s="154"/>
      <c r="DG196" s="154"/>
      <c r="DH196" s="154"/>
      <c r="DI196" s="154"/>
      <c r="DJ196" s="154"/>
      <c r="DK196" s="154"/>
      <c r="DL196" s="154"/>
      <c r="DM196" s="154"/>
      <c r="DN196" s="154"/>
      <c r="DO196" s="154"/>
      <c r="DP196" s="154"/>
      <c r="DQ196" s="154"/>
      <c r="DR196" s="154"/>
      <c r="DS196" s="154"/>
      <c r="DT196" s="154"/>
      <c r="DU196" s="154"/>
      <c r="DV196" s="154"/>
      <c r="DW196" s="154"/>
      <c r="DX196" s="154"/>
      <c r="DY196" s="154"/>
      <c r="DZ196" s="154"/>
      <c r="EA196" s="154"/>
      <c r="EB196" s="154"/>
      <c r="EC196" s="154"/>
      <c r="ED196" s="154"/>
      <c r="EE196" s="154"/>
      <c r="EF196" s="154"/>
      <c r="EG196" s="154"/>
      <c r="EH196" s="154"/>
      <c r="EI196" s="154"/>
      <c r="EJ196" s="154"/>
      <c r="EK196" s="154"/>
      <c r="EL196" s="154"/>
      <c r="EM196" s="154"/>
      <c r="EN196" s="154"/>
      <c r="EO196" s="154"/>
      <c r="EP196" s="154"/>
    </row>
    <row r="197" spans="2:147" s="44" customFormat="1" ht="40.5" customHeight="1">
      <c r="B197" s="108">
        <v>1</v>
      </c>
      <c r="C197" s="108"/>
      <c r="D197" s="148" t="s">
        <v>168</v>
      </c>
      <c r="E197" s="149"/>
      <c r="F197" s="149"/>
      <c r="G197" s="149"/>
      <c r="H197" s="149"/>
      <c r="I197" s="149"/>
      <c r="J197" s="149"/>
      <c r="K197" s="149"/>
      <c r="L197" s="149"/>
      <c r="M197" s="149"/>
      <c r="N197" s="149"/>
      <c r="O197" s="149"/>
      <c r="P197" s="149"/>
      <c r="Q197" s="149"/>
      <c r="R197" s="149"/>
      <c r="S197" s="149"/>
      <c r="T197" s="149"/>
      <c r="U197" s="149"/>
      <c r="V197" s="149"/>
      <c r="W197" s="149"/>
      <c r="X197" s="149"/>
      <c r="Y197" s="150" t="s">
        <v>169</v>
      </c>
      <c r="Z197" s="150"/>
      <c r="AA197" s="150"/>
      <c r="AB197" s="150"/>
      <c r="AC197" s="150"/>
      <c r="AD197" s="150"/>
      <c r="AE197" s="150"/>
      <c r="AF197" s="150"/>
      <c r="AG197" s="150"/>
      <c r="AH197" s="150"/>
      <c r="AI197" s="150" t="s">
        <v>53</v>
      </c>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1">
        <f>729635961/12/BJ195</f>
        <v>955.2409468673412</v>
      </c>
      <c r="BK197" s="151"/>
      <c r="BL197" s="151"/>
      <c r="BM197" s="151"/>
      <c r="BN197" s="151"/>
      <c r="BO197" s="151"/>
      <c r="BP197" s="151"/>
      <c r="BQ197" s="151"/>
      <c r="BR197" s="151"/>
      <c r="BS197" s="151"/>
      <c r="BT197" s="151"/>
      <c r="BU197" s="151"/>
      <c r="BV197" s="151"/>
      <c r="BW197" s="151"/>
      <c r="BX197" s="151"/>
      <c r="BY197" s="151"/>
      <c r="BZ197" s="151"/>
      <c r="CA197" s="151"/>
      <c r="CB197" s="151"/>
      <c r="CC197" s="35"/>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7"/>
      <c r="DC197" s="151">
        <f>766117759/12/DC195</f>
        <v>1003.0029941452482</v>
      </c>
      <c r="DD197" s="151"/>
      <c r="DE197" s="151"/>
      <c r="DF197" s="151"/>
      <c r="DG197" s="151"/>
      <c r="DH197" s="151"/>
      <c r="DI197" s="151"/>
      <c r="DJ197" s="151"/>
      <c r="DK197" s="151"/>
      <c r="DL197" s="151"/>
      <c r="DM197" s="151"/>
      <c r="DN197" s="151"/>
      <c r="DO197" s="151"/>
      <c r="DP197" s="151"/>
      <c r="DQ197" s="151"/>
      <c r="DR197" s="151"/>
      <c r="DS197" s="151"/>
      <c r="DT197" s="151"/>
      <c r="DU197" s="35"/>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7"/>
    </row>
    <row r="198" spans="2:146" s="44" customFormat="1" ht="11.25" customHeight="1">
      <c r="B198" s="65"/>
      <c r="C198" s="66"/>
      <c r="D198" s="154" t="s">
        <v>54</v>
      </c>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c r="AY198" s="154"/>
      <c r="AZ198" s="154"/>
      <c r="BA198" s="154"/>
      <c r="BB198" s="154"/>
      <c r="BC198" s="154"/>
      <c r="BD198" s="154"/>
      <c r="BE198" s="154"/>
      <c r="BF198" s="154"/>
      <c r="BG198" s="154"/>
      <c r="BH198" s="154"/>
      <c r="BI198" s="154"/>
      <c r="BJ198" s="154"/>
      <c r="BK198" s="154"/>
      <c r="BL198" s="154"/>
      <c r="BM198" s="154"/>
      <c r="BN198" s="154"/>
      <c r="BO198" s="154"/>
      <c r="BP198" s="154"/>
      <c r="BQ198" s="154"/>
      <c r="BR198" s="154"/>
      <c r="BS198" s="154"/>
      <c r="BT198" s="154"/>
      <c r="BU198" s="154"/>
      <c r="BV198" s="154"/>
      <c r="BW198" s="154"/>
      <c r="BX198" s="154"/>
      <c r="BY198" s="154"/>
      <c r="BZ198" s="154"/>
      <c r="CA198" s="154"/>
      <c r="CB198" s="154"/>
      <c r="CC198" s="154"/>
      <c r="CD198" s="154"/>
      <c r="CE198" s="154"/>
      <c r="CF198" s="154"/>
      <c r="CG198" s="154"/>
      <c r="CH198" s="154"/>
      <c r="CI198" s="154"/>
      <c r="CJ198" s="154"/>
      <c r="CK198" s="154"/>
      <c r="CL198" s="154"/>
      <c r="CM198" s="154"/>
      <c r="CN198" s="154"/>
      <c r="CO198" s="154"/>
      <c r="CP198" s="154"/>
      <c r="CQ198" s="154"/>
      <c r="CR198" s="154"/>
      <c r="CS198" s="154"/>
      <c r="CT198" s="154"/>
      <c r="CU198" s="154"/>
      <c r="CV198" s="154"/>
      <c r="CW198" s="154"/>
      <c r="CX198" s="154"/>
      <c r="CY198" s="154"/>
      <c r="CZ198" s="154"/>
      <c r="DA198" s="154"/>
      <c r="DB198" s="154"/>
      <c r="DC198" s="154"/>
      <c r="DD198" s="154"/>
      <c r="DE198" s="154"/>
      <c r="DF198" s="154"/>
      <c r="DG198" s="154"/>
      <c r="DH198" s="154"/>
      <c r="DI198" s="154"/>
      <c r="DJ198" s="154"/>
      <c r="DK198" s="154"/>
      <c r="DL198" s="154"/>
      <c r="DM198" s="154"/>
      <c r="DN198" s="154"/>
      <c r="DO198" s="154"/>
      <c r="DP198" s="154"/>
      <c r="DQ198" s="154"/>
      <c r="DR198" s="154"/>
      <c r="DS198" s="154"/>
      <c r="DT198" s="154"/>
      <c r="DU198" s="154"/>
      <c r="DV198" s="154"/>
      <c r="DW198" s="154"/>
      <c r="DX198" s="154"/>
      <c r="DY198" s="154"/>
      <c r="DZ198" s="154"/>
      <c r="EA198" s="154"/>
      <c r="EB198" s="154"/>
      <c r="EC198" s="154"/>
      <c r="ED198" s="154"/>
      <c r="EE198" s="154"/>
      <c r="EF198" s="154"/>
      <c r="EG198" s="154"/>
      <c r="EH198" s="154"/>
      <c r="EI198" s="154"/>
      <c r="EJ198" s="154"/>
      <c r="EK198" s="154"/>
      <c r="EL198" s="154"/>
      <c r="EM198" s="154"/>
      <c r="EN198" s="154"/>
      <c r="EO198" s="154"/>
      <c r="EP198" s="154"/>
    </row>
    <row r="199" spans="2:147" s="44" customFormat="1" ht="26.25" customHeight="1">
      <c r="B199" s="108">
        <v>1</v>
      </c>
      <c r="C199" s="108"/>
      <c r="D199" s="148" t="s">
        <v>170</v>
      </c>
      <c r="E199" s="149"/>
      <c r="F199" s="149"/>
      <c r="G199" s="149"/>
      <c r="H199" s="149"/>
      <c r="I199" s="149"/>
      <c r="J199" s="149"/>
      <c r="K199" s="149"/>
      <c r="L199" s="149"/>
      <c r="M199" s="149"/>
      <c r="N199" s="149"/>
      <c r="O199" s="149"/>
      <c r="P199" s="149"/>
      <c r="Q199" s="149"/>
      <c r="R199" s="149"/>
      <c r="S199" s="149"/>
      <c r="T199" s="149"/>
      <c r="U199" s="149"/>
      <c r="V199" s="149"/>
      <c r="W199" s="149"/>
      <c r="X199" s="149"/>
      <c r="Y199" s="150" t="s">
        <v>56</v>
      </c>
      <c r="Z199" s="150"/>
      <c r="AA199" s="150"/>
      <c r="AB199" s="150"/>
      <c r="AC199" s="150"/>
      <c r="AD199" s="150"/>
      <c r="AE199" s="150"/>
      <c r="AF199" s="150"/>
      <c r="AG199" s="150"/>
      <c r="AH199" s="150"/>
      <c r="AI199" s="150" t="s">
        <v>53</v>
      </c>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1">
        <v>100</v>
      </c>
      <c r="BK199" s="151"/>
      <c r="BL199" s="151"/>
      <c r="BM199" s="151"/>
      <c r="BN199" s="151"/>
      <c r="BO199" s="151"/>
      <c r="BP199" s="151"/>
      <c r="BQ199" s="151"/>
      <c r="BR199" s="151"/>
      <c r="BS199" s="151"/>
      <c r="BT199" s="151"/>
      <c r="BU199" s="151"/>
      <c r="BV199" s="151"/>
      <c r="BW199" s="151"/>
      <c r="BX199" s="151"/>
      <c r="BY199" s="151"/>
      <c r="BZ199" s="151"/>
      <c r="CA199" s="151"/>
      <c r="CB199" s="151"/>
      <c r="CC199" s="35"/>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7"/>
      <c r="DC199" s="151">
        <v>100</v>
      </c>
      <c r="DD199" s="151"/>
      <c r="DE199" s="151"/>
      <c r="DF199" s="151"/>
      <c r="DG199" s="151"/>
      <c r="DH199" s="151"/>
      <c r="DI199" s="151"/>
      <c r="DJ199" s="151"/>
      <c r="DK199" s="151"/>
      <c r="DL199" s="151"/>
      <c r="DM199" s="151"/>
      <c r="DN199" s="151"/>
      <c r="DO199" s="151"/>
      <c r="DP199" s="151"/>
      <c r="DQ199" s="151"/>
      <c r="DR199" s="151"/>
      <c r="DS199" s="151"/>
      <c r="DT199" s="151"/>
      <c r="DU199" s="35"/>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7"/>
    </row>
    <row r="201" spans="1:180" ht="11.25" customHeight="1">
      <c r="A201" s="1"/>
      <c r="B201" s="211" t="s">
        <v>59</v>
      </c>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c r="CO201" s="211"/>
      <c r="CP201" s="211"/>
      <c r="CQ201" s="211"/>
      <c r="CR201" s="211"/>
      <c r="CS201" s="211"/>
      <c r="CT201" s="211"/>
      <c r="CU201" s="211"/>
      <c r="CV201" s="211"/>
      <c r="CW201" s="211"/>
      <c r="CX201" s="211"/>
      <c r="CY201" s="211"/>
      <c r="CZ201" s="211"/>
      <c r="DA201" s="211"/>
      <c r="DB201" s="211"/>
      <c r="DC201" s="211"/>
      <c r="DD201" s="211"/>
      <c r="DE201" s="211"/>
      <c r="DF201" s="211"/>
      <c r="DG201" s="211"/>
      <c r="DH201" s="211"/>
      <c r="DI201" s="211"/>
      <c r="DJ201" s="211"/>
      <c r="DK201" s="211"/>
      <c r="DL201" s="211"/>
      <c r="DM201" s="211"/>
      <c r="DN201" s="211"/>
      <c r="DO201" s="211"/>
      <c r="DP201" s="211"/>
      <c r="DQ201" s="21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row>
    <row r="202" spans="1:180"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44" t="s">
        <v>60</v>
      </c>
      <c r="DE202" s="44"/>
      <c r="DF202" s="44"/>
      <c r="DG202" s="44"/>
      <c r="DH202" s="44"/>
      <c r="DI202" s="44"/>
      <c r="DJ202" s="44"/>
      <c r="DK202" s="44"/>
      <c r="DL202" s="44"/>
      <c r="DM202" s="44"/>
      <c r="DN202" s="44"/>
      <c r="DO202" s="44"/>
      <c r="DP202" s="44"/>
      <c r="DQ202" s="44"/>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row>
    <row r="203" spans="2:149" s="5" customFormat="1" ht="13.5" customHeight="1">
      <c r="B203" s="181" t="s">
        <v>116</v>
      </c>
      <c r="C203" s="181" t="s">
        <v>21</v>
      </c>
      <c r="D203" s="181"/>
      <c r="E203" s="181"/>
      <c r="F203" s="181"/>
      <c r="G203" s="181"/>
      <c r="H203" s="181"/>
      <c r="I203" s="181"/>
      <c r="J203" s="181"/>
      <c r="K203" s="181"/>
      <c r="L203" s="181"/>
      <c r="M203" s="181"/>
      <c r="N203" s="181"/>
      <c r="O203" s="181"/>
      <c r="P203" s="181"/>
      <c r="Q203" s="181"/>
      <c r="R203" s="181"/>
      <c r="S203" s="181"/>
      <c r="T203" s="212" t="s">
        <v>5</v>
      </c>
      <c r="U203" s="212"/>
      <c r="V203" s="212"/>
      <c r="W203" s="212"/>
      <c r="X203" s="212"/>
      <c r="Y203" s="212"/>
      <c r="Z203" s="212"/>
      <c r="AA203" s="212"/>
      <c r="AB203" s="212"/>
      <c r="AC203" s="212"/>
      <c r="AD203" s="212"/>
      <c r="AE203" s="212"/>
      <c r="AF203" s="212"/>
      <c r="AG203" s="212"/>
      <c r="AH203" s="212"/>
      <c r="AI203" s="212"/>
      <c r="AJ203" s="212"/>
      <c r="AK203" s="212"/>
      <c r="AL203" s="212"/>
      <c r="AM203" s="212"/>
      <c r="AN203" s="187" t="s">
        <v>6</v>
      </c>
      <c r="AO203" s="187"/>
      <c r="AP203" s="187"/>
      <c r="AQ203" s="187"/>
      <c r="AR203" s="187"/>
      <c r="AS203" s="187"/>
      <c r="AT203" s="187"/>
      <c r="AU203" s="187"/>
      <c r="AV203" s="187"/>
      <c r="AW203" s="187"/>
      <c r="AX203" s="187"/>
      <c r="AY203" s="187"/>
      <c r="AZ203" s="187"/>
      <c r="BA203" s="187"/>
      <c r="BB203" s="187"/>
      <c r="BC203" s="187"/>
      <c r="BD203" s="187"/>
      <c r="BE203" s="187"/>
      <c r="BF203" s="187"/>
      <c r="BG203" s="187"/>
      <c r="BH203" s="187"/>
      <c r="BI203" s="187"/>
      <c r="BJ203" s="187"/>
      <c r="BK203" s="187"/>
      <c r="BL203" s="187"/>
      <c r="BM203" s="187"/>
      <c r="BN203" s="187"/>
      <c r="BO203" s="187"/>
      <c r="BP203" s="187"/>
      <c r="BQ203" s="210" t="s">
        <v>7</v>
      </c>
      <c r="BR203" s="210"/>
      <c r="BS203" s="210"/>
      <c r="BT203" s="210"/>
      <c r="BU203" s="210"/>
      <c r="BV203" s="210"/>
      <c r="BW203" s="210"/>
      <c r="BX203" s="210"/>
      <c r="BY203" s="210"/>
      <c r="BZ203" s="210"/>
      <c r="CA203" s="210"/>
      <c r="CB203" s="210"/>
      <c r="CC203" s="210"/>
      <c r="CD203" s="210"/>
      <c r="CE203" s="210"/>
      <c r="CF203" s="210"/>
      <c r="CG203" s="210"/>
      <c r="CH203" s="210"/>
      <c r="CI203" s="210"/>
      <c r="CJ203" s="210"/>
      <c r="CK203" s="210"/>
      <c r="CL203" s="210"/>
      <c r="CM203" s="210"/>
      <c r="CN203" s="210"/>
      <c r="CO203" s="210"/>
      <c r="CP203" s="210"/>
      <c r="CQ203" s="210"/>
      <c r="CR203" s="210" t="s">
        <v>33</v>
      </c>
      <c r="CS203" s="210"/>
      <c r="CT203" s="210"/>
      <c r="CU203" s="210"/>
      <c r="CV203" s="210"/>
      <c r="CW203" s="210"/>
      <c r="CX203" s="210"/>
      <c r="CY203" s="210"/>
      <c r="CZ203" s="210"/>
      <c r="DA203" s="210"/>
      <c r="DB203" s="210"/>
      <c r="DC203" s="210"/>
      <c r="DD203" s="210"/>
      <c r="DE203" s="210"/>
      <c r="DF203" s="210"/>
      <c r="DG203" s="210"/>
      <c r="DH203" s="210"/>
      <c r="DI203" s="210"/>
      <c r="DJ203" s="210"/>
      <c r="DK203" s="210"/>
      <c r="DL203" s="210"/>
      <c r="DM203" s="210"/>
      <c r="DN203" s="210"/>
      <c r="DO203" s="210"/>
      <c r="DP203" s="210"/>
      <c r="DQ203" s="210"/>
      <c r="DR203" s="210"/>
      <c r="DS203" s="210"/>
      <c r="DT203" s="210"/>
      <c r="DU203" s="210"/>
      <c r="DV203" s="210" t="s">
        <v>11</v>
      </c>
      <c r="DW203" s="210"/>
      <c r="DX203" s="210"/>
      <c r="DY203" s="210"/>
      <c r="DZ203" s="210"/>
      <c r="EA203" s="210"/>
      <c r="EB203" s="210"/>
      <c r="EC203" s="210"/>
      <c r="ED203" s="210"/>
      <c r="EE203" s="210"/>
      <c r="EF203" s="210"/>
      <c r="EG203" s="210"/>
      <c r="EH203" s="210"/>
      <c r="EI203" s="210"/>
      <c r="EJ203" s="210"/>
      <c r="EK203" s="210"/>
      <c r="EL203" s="210"/>
      <c r="EM203" s="210"/>
      <c r="EN203" s="210"/>
      <c r="EO203" s="210"/>
      <c r="EP203" s="210"/>
      <c r="EQ203" s="210"/>
      <c r="ER203" s="210"/>
      <c r="ES203" s="210"/>
    </row>
    <row r="204" spans="2:149" s="5" customFormat="1" ht="33" customHeight="1">
      <c r="B204" s="106"/>
      <c r="C204" s="182"/>
      <c r="D204" s="183"/>
      <c r="E204" s="183"/>
      <c r="F204" s="183"/>
      <c r="G204" s="183"/>
      <c r="H204" s="183"/>
      <c r="I204" s="183"/>
      <c r="J204" s="183"/>
      <c r="K204" s="183"/>
      <c r="L204" s="183"/>
      <c r="M204" s="183"/>
      <c r="N204" s="183"/>
      <c r="O204" s="183"/>
      <c r="P204" s="183"/>
      <c r="Q204" s="183"/>
      <c r="R204" s="183"/>
      <c r="S204" s="184"/>
      <c r="T204" s="141" t="s">
        <v>47</v>
      </c>
      <c r="U204" s="141"/>
      <c r="V204" s="141"/>
      <c r="W204" s="141"/>
      <c r="X204" s="141"/>
      <c r="Y204" s="141"/>
      <c r="Z204" s="141"/>
      <c r="AA204" s="141"/>
      <c r="AB204" s="141" t="s">
        <v>23</v>
      </c>
      <c r="AC204" s="141"/>
      <c r="AD204" s="141"/>
      <c r="AE204" s="141"/>
      <c r="AF204" s="141"/>
      <c r="AG204" s="141"/>
      <c r="AH204" s="141"/>
      <c r="AI204" s="141"/>
      <c r="AJ204" s="141"/>
      <c r="AK204" s="141"/>
      <c r="AL204" s="141"/>
      <c r="AM204" s="141"/>
      <c r="AN204" s="141" t="s">
        <v>47</v>
      </c>
      <c r="AO204" s="141"/>
      <c r="AP204" s="141"/>
      <c r="AQ204" s="141"/>
      <c r="AR204" s="141"/>
      <c r="AS204" s="141"/>
      <c r="AT204" s="141"/>
      <c r="AU204" s="141"/>
      <c r="AV204" s="141"/>
      <c r="AW204" s="141"/>
      <c r="AX204" s="141"/>
      <c r="AY204" s="141"/>
      <c r="AZ204" s="141"/>
      <c r="BA204" s="141" t="s">
        <v>23</v>
      </c>
      <c r="BB204" s="141"/>
      <c r="BC204" s="141"/>
      <c r="BD204" s="141"/>
      <c r="BE204" s="141"/>
      <c r="BF204" s="141"/>
      <c r="BG204" s="141"/>
      <c r="BH204" s="141"/>
      <c r="BI204" s="141"/>
      <c r="BJ204" s="141"/>
      <c r="BK204" s="141"/>
      <c r="BL204" s="141"/>
      <c r="BM204" s="141"/>
      <c r="BN204" s="141"/>
      <c r="BO204" s="141"/>
      <c r="BP204" s="141"/>
      <c r="BQ204" s="141" t="s">
        <v>47</v>
      </c>
      <c r="BR204" s="141"/>
      <c r="BS204" s="141"/>
      <c r="BT204" s="141"/>
      <c r="BU204" s="141"/>
      <c r="BV204" s="141"/>
      <c r="BW204" s="141"/>
      <c r="BX204" s="141"/>
      <c r="BY204" s="141"/>
      <c r="BZ204" s="141"/>
      <c r="CA204" s="141"/>
      <c r="CB204" s="141"/>
      <c r="CC204" s="141"/>
      <c r="CD204" s="141"/>
      <c r="CE204" s="141" t="s">
        <v>23</v>
      </c>
      <c r="CF204" s="141"/>
      <c r="CG204" s="141"/>
      <c r="CH204" s="141"/>
      <c r="CI204" s="141"/>
      <c r="CJ204" s="141"/>
      <c r="CK204" s="141"/>
      <c r="CL204" s="141"/>
      <c r="CM204" s="141"/>
      <c r="CN204" s="141"/>
      <c r="CO204" s="141"/>
      <c r="CP204" s="141"/>
      <c r="CQ204" s="141"/>
      <c r="CR204" s="141" t="s">
        <v>47</v>
      </c>
      <c r="CS204" s="141"/>
      <c r="CT204" s="141"/>
      <c r="CU204" s="141"/>
      <c r="CV204" s="141"/>
      <c r="CW204" s="141"/>
      <c r="CX204" s="141"/>
      <c r="CY204" s="141"/>
      <c r="CZ204" s="141"/>
      <c r="DA204" s="141"/>
      <c r="DB204" s="141"/>
      <c r="DC204" s="141"/>
      <c r="DD204" s="141"/>
      <c r="DE204" s="141"/>
      <c r="DF204" s="141"/>
      <c r="DG204" s="141" t="s">
        <v>23</v>
      </c>
      <c r="DH204" s="141"/>
      <c r="DI204" s="141"/>
      <c r="DJ204" s="141"/>
      <c r="DK204" s="141"/>
      <c r="DL204" s="141"/>
      <c r="DM204" s="141"/>
      <c r="DN204" s="141"/>
      <c r="DO204" s="141"/>
      <c r="DP204" s="141"/>
      <c r="DQ204" s="141"/>
      <c r="DR204" s="141"/>
      <c r="DS204" s="141"/>
      <c r="DT204" s="141"/>
      <c r="DU204" s="141"/>
      <c r="DV204" s="141" t="s">
        <v>47</v>
      </c>
      <c r="DW204" s="141"/>
      <c r="DX204" s="141"/>
      <c r="DY204" s="141"/>
      <c r="DZ204" s="141"/>
      <c r="EA204" s="141"/>
      <c r="EB204" s="141"/>
      <c r="EC204" s="141"/>
      <c r="ED204" s="141"/>
      <c r="EE204" s="141"/>
      <c r="EF204" s="141"/>
      <c r="EG204" s="141"/>
      <c r="EH204" s="141" t="s">
        <v>23</v>
      </c>
      <c r="EI204" s="141"/>
      <c r="EJ204" s="141"/>
      <c r="EK204" s="141"/>
      <c r="EL204" s="141"/>
      <c r="EM204" s="141"/>
      <c r="EN204" s="141"/>
      <c r="EO204" s="141"/>
      <c r="EP204" s="141"/>
      <c r="EQ204" s="141"/>
      <c r="ER204" s="141"/>
      <c r="ES204" s="141"/>
    </row>
    <row r="205" spans="2:149" s="67" customFormat="1" ht="11.25" customHeight="1">
      <c r="B205" s="68">
        <v>1</v>
      </c>
      <c r="C205" s="206">
        <v>2</v>
      </c>
      <c r="D205" s="206"/>
      <c r="E205" s="206"/>
      <c r="F205" s="206"/>
      <c r="G205" s="206"/>
      <c r="H205" s="206"/>
      <c r="I205" s="206"/>
      <c r="J205" s="206"/>
      <c r="K205" s="206"/>
      <c r="L205" s="206"/>
      <c r="M205" s="206"/>
      <c r="N205" s="206"/>
      <c r="O205" s="206"/>
      <c r="P205" s="206"/>
      <c r="Q205" s="206"/>
      <c r="R205" s="206"/>
      <c r="S205" s="206"/>
      <c r="T205" s="206">
        <v>3</v>
      </c>
      <c r="U205" s="206"/>
      <c r="V205" s="206"/>
      <c r="W205" s="206"/>
      <c r="X205" s="206"/>
      <c r="Y205" s="206"/>
      <c r="Z205" s="206"/>
      <c r="AA205" s="206"/>
      <c r="AB205" s="206">
        <v>4</v>
      </c>
      <c r="AC205" s="206"/>
      <c r="AD205" s="206"/>
      <c r="AE205" s="206"/>
      <c r="AF205" s="206"/>
      <c r="AG205" s="206"/>
      <c r="AH205" s="206"/>
      <c r="AI205" s="206"/>
      <c r="AJ205" s="206"/>
      <c r="AK205" s="206"/>
      <c r="AL205" s="206"/>
      <c r="AM205" s="206"/>
      <c r="AN205" s="206">
        <v>6</v>
      </c>
      <c r="AO205" s="206"/>
      <c r="AP205" s="206"/>
      <c r="AQ205" s="206"/>
      <c r="AR205" s="206"/>
      <c r="AS205" s="206"/>
      <c r="AT205" s="206"/>
      <c r="AU205" s="206"/>
      <c r="AV205" s="206"/>
      <c r="AW205" s="206"/>
      <c r="AX205" s="206"/>
      <c r="AY205" s="206"/>
      <c r="AZ205" s="206"/>
      <c r="BA205" s="206">
        <v>7</v>
      </c>
      <c r="BB205" s="206"/>
      <c r="BC205" s="206"/>
      <c r="BD205" s="206"/>
      <c r="BE205" s="206"/>
      <c r="BF205" s="206"/>
      <c r="BG205" s="206"/>
      <c r="BH205" s="206"/>
      <c r="BI205" s="206"/>
      <c r="BJ205" s="206"/>
      <c r="BK205" s="206"/>
      <c r="BL205" s="206"/>
      <c r="BM205" s="206"/>
      <c r="BN205" s="206"/>
      <c r="BO205" s="206"/>
      <c r="BP205" s="206"/>
      <c r="BQ205" s="206">
        <v>9</v>
      </c>
      <c r="BR205" s="206"/>
      <c r="BS205" s="206"/>
      <c r="BT205" s="206"/>
      <c r="BU205" s="206"/>
      <c r="BV205" s="206"/>
      <c r="BW205" s="206"/>
      <c r="BX205" s="206"/>
      <c r="BY205" s="206"/>
      <c r="BZ205" s="206"/>
      <c r="CA205" s="206"/>
      <c r="CB205" s="206"/>
      <c r="CC205" s="206"/>
      <c r="CD205" s="206"/>
      <c r="CE205" s="206">
        <v>10</v>
      </c>
      <c r="CF205" s="206"/>
      <c r="CG205" s="206"/>
      <c r="CH205" s="206"/>
      <c r="CI205" s="206"/>
      <c r="CJ205" s="206"/>
      <c r="CK205" s="206"/>
      <c r="CL205" s="206"/>
      <c r="CM205" s="206"/>
      <c r="CN205" s="206"/>
      <c r="CO205" s="206"/>
      <c r="CP205" s="206"/>
      <c r="CQ205" s="206"/>
      <c r="CR205" s="206">
        <v>11</v>
      </c>
      <c r="CS205" s="206"/>
      <c r="CT205" s="206"/>
      <c r="CU205" s="206"/>
      <c r="CV205" s="206"/>
      <c r="CW205" s="206"/>
      <c r="CX205" s="206"/>
      <c r="CY205" s="206"/>
      <c r="CZ205" s="206"/>
      <c r="DA205" s="206"/>
      <c r="DB205" s="206"/>
      <c r="DC205" s="206"/>
      <c r="DD205" s="206"/>
      <c r="DE205" s="206"/>
      <c r="DF205" s="206"/>
      <c r="DG205" s="206">
        <v>12</v>
      </c>
      <c r="DH205" s="206"/>
      <c r="DI205" s="206"/>
      <c r="DJ205" s="206"/>
      <c r="DK205" s="206"/>
      <c r="DL205" s="206"/>
      <c r="DM205" s="206"/>
      <c r="DN205" s="206"/>
      <c r="DO205" s="206"/>
      <c r="DP205" s="206"/>
      <c r="DQ205" s="206"/>
      <c r="DR205" s="206"/>
      <c r="DS205" s="206"/>
      <c r="DT205" s="206"/>
      <c r="DU205" s="206"/>
      <c r="DV205" s="206">
        <v>13</v>
      </c>
      <c r="DW205" s="206"/>
      <c r="DX205" s="206"/>
      <c r="DY205" s="206"/>
      <c r="DZ205" s="206"/>
      <c r="EA205" s="206"/>
      <c r="EB205" s="206"/>
      <c r="EC205" s="206"/>
      <c r="ED205" s="206"/>
      <c r="EE205" s="206"/>
      <c r="EF205" s="206"/>
      <c r="EG205" s="206"/>
      <c r="EH205" s="206">
        <v>14</v>
      </c>
      <c r="EI205" s="206"/>
      <c r="EJ205" s="206"/>
      <c r="EK205" s="206"/>
      <c r="EL205" s="206"/>
      <c r="EM205" s="206"/>
      <c r="EN205" s="206"/>
      <c r="EO205" s="206"/>
      <c r="EP205" s="206"/>
      <c r="EQ205" s="206"/>
      <c r="ER205" s="206"/>
      <c r="ES205" s="206"/>
    </row>
    <row r="206" spans="2:149" s="9" customFormat="1" ht="11.25" customHeight="1">
      <c r="B206" s="18"/>
      <c r="C206" s="203" t="s">
        <v>32</v>
      </c>
      <c r="D206" s="203"/>
      <c r="E206" s="203"/>
      <c r="F206" s="203"/>
      <c r="G206" s="203"/>
      <c r="H206" s="203"/>
      <c r="I206" s="203"/>
      <c r="J206" s="203"/>
      <c r="K206" s="203"/>
      <c r="L206" s="203"/>
      <c r="M206" s="203"/>
      <c r="N206" s="203"/>
      <c r="O206" s="203"/>
      <c r="P206" s="203"/>
      <c r="Q206" s="203"/>
      <c r="R206" s="203"/>
      <c r="S206" s="203"/>
      <c r="T206" s="69"/>
      <c r="U206" s="70"/>
      <c r="V206" s="70"/>
      <c r="W206" s="70"/>
      <c r="X206" s="70"/>
      <c r="Y206" s="70"/>
      <c r="Z206" s="70"/>
      <c r="AA206" s="71"/>
      <c r="AB206" s="69"/>
      <c r="AC206" s="70"/>
      <c r="AD206" s="70"/>
      <c r="AE206" s="70"/>
      <c r="AF206" s="70"/>
      <c r="AG206" s="70"/>
      <c r="AH206" s="70"/>
      <c r="AI206" s="70"/>
      <c r="AJ206" s="70"/>
      <c r="AK206" s="70"/>
      <c r="AL206" s="70"/>
      <c r="AM206" s="71"/>
      <c r="AN206" s="69"/>
      <c r="AO206" s="70"/>
      <c r="AP206" s="70"/>
      <c r="AQ206" s="70"/>
      <c r="AR206" s="70"/>
      <c r="AS206" s="70"/>
      <c r="AT206" s="70"/>
      <c r="AU206" s="70"/>
      <c r="AV206" s="70"/>
      <c r="AW206" s="70"/>
      <c r="AX206" s="70"/>
      <c r="AY206" s="70"/>
      <c r="AZ206" s="71"/>
      <c r="BA206" s="69"/>
      <c r="BB206" s="70"/>
      <c r="BC206" s="70"/>
      <c r="BD206" s="70"/>
      <c r="BE206" s="70"/>
      <c r="BF206" s="70"/>
      <c r="BG206" s="70"/>
      <c r="BH206" s="70"/>
      <c r="BI206" s="70"/>
      <c r="BJ206" s="70"/>
      <c r="BK206" s="70"/>
      <c r="BL206" s="70"/>
      <c r="BM206" s="70"/>
      <c r="BN206" s="70"/>
      <c r="BO206" s="70"/>
      <c r="BP206" s="71"/>
      <c r="BQ206" s="69"/>
      <c r="BR206" s="70"/>
      <c r="BS206" s="70"/>
      <c r="BT206" s="70"/>
      <c r="BU206" s="70"/>
      <c r="BV206" s="70"/>
      <c r="BW206" s="70"/>
      <c r="BX206" s="70"/>
      <c r="BY206" s="70"/>
      <c r="BZ206" s="70"/>
      <c r="CA206" s="70"/>
      <c r="CB206" s="70"/>
      <c r="CC206" s="70"/>
      <c r="CD206" s="71"/>
      <c r="CE206" s="69"/>
      <c r="CF206" s="70"/>
      <c r="CG206" s="70"/>
      <c r="CH206" s="70"/>
      <c r="CI206" s="70"/>
      <c r="CJ206" s="70"/>
      <c r="CK206" s="70"/>
      <c r="CL206" s="70"/>
      <c r="CM206" s="70"/>
      <c r="CN206" s="70"/>
      <c r="CO206" s="70"/>
      <c r="CP206" s="70"/>
      <c r="CQ206" s="71"/>
      <c r="CR206" s="69"/>
      <c r="CS206" s="70"/>
      <c r="CT206" s="70"/>
      <c r="CU206" s="70"/>
      <c r="CV206" s="70"/>
      <c r="CW206" s="70"/>
      <c r="CX206" s="70"/>
      <c r="CY206" s="70"/>
      <c r="CZ206" s="70"/>
      <c r="DA206" s="70"/>
      <c r="DB206" s="70"/>
      <c r="DC206" s="70"/>
      <c r="DD206" s="70"/>
      <c r="DE206" s="70"/>
      <c r="DF206" s="71"/>
      <c r="DG206" s="69"/>
      <c r="DH206" s="70"/>
      <c r="DI206" s="70"/>
      <c r="DJ206" s="70"/>
      <c r="DK206" s="70"/>
      <c r="DL206" s="70"/>
      <c r="DM206" s="70"/>
      <c r="DN206" s="70"/>
      <c r="DO206" s="70"/>
      <c r="DP206" s="70"/>
      <c r="DQ206" s="70"/>
      <c r="DR206" s="70"/>
      <c r="DS206" s="70"/>
      <c r="DT206" s="70"/>
      <c r="DU206" s="71"/>
      <c r="DV206" s="69"/>
      <c r="DW206" s="70"/>
      <c r="DX206" s="70"/>
      <c r="DY206" s="70"/>
      <c r="DZ206" s="70"/>
      <c r="EA206" s="70"/>
      <c r="EB206" s="70"/>
      <c r="EC206" s="70"/>
      <c r="ED206" s="70"/>
      <c r="EE206" s="70"/>
      <c r="EF206" s="70"/>
      <c r="EG206" s="71"/>
      <c r="EH206" s="69"/>
      <c r="EI206" s="70"/>
      <c r="EJ206" s="70"/>
      <c r="EK206" s="70"/>
      <c r="EL206" s="70"/>
      <c r="EM206" s="70"/>
      <c r="EN206" s="70"/>
      <c r="EO206" s="70"/>
      <c r="EP206" s="70"/>
      <c r="EQ206" s="70"/>
      <c r="ER206" s="70"/>
      <c r="ES206" s="71"/>
    </row>
    <row r="207" spans="2:149" s="9" customFormat="1" ht="21.75" customHeight="1">
      <c r="B207" s="18"/>
      <c r="C207" s="204" t="s">
        <v>61</v>
      </c>
      <c r="D207" s="204"/>
      <c r="E207" s="204"/>
      <c r="F207" s="204"/>
      <c r="G207" s="204"/>
      <c r="H207" s="204"/>
      <c r="I207" s="204"/>
      <c r="J207" s="204"/>
      <c r="K207" s="204"/>
      <c r="L207" s="204"/>
      <c r="M207" s="204"/>
      <c r="N207" s="204"/>
      <c r="O207" s="204"/>
      <c r="P207" s="204"/>
      <c r="Q207" s="204"/>
      <c r="R207" s="204"/>
      <c r="S207" s="204"/>
      <c r="T207" s="205" t="s">
        <v>29</v>
      </c>
      <c r="U207" s="205"/>
      <c r="V207" s="205"/>
      <c r="W207" s="205"/>
      <c r="X207" s="205"/>
      <c r="Y207" s="205"/>
      <c r="Z207" s="205"/>
      <c r="AA207" s="205"/>
      <c r="AB207" s="69"/>
      <c r="AC207" s="70"/>
      <c r="AD207" s="70"/>
      <c r="AE207" s="70"/>
      <c r="AF207" s="70"/>
      <c r="AG207" s="70"/>
      <c r="AH207" s="70"/>
      <c r="AI207" s="70"/>
      <c r="AJ207" s="70"/>
      <c r="AK207" s="70"/>
      <c r="AL207" s="70"/>
      <c r="AM207" s="71"/>
      <c r="AN207" s="205" t="s">
        <v>29</v>
      </c>
      <c r="AO207" s="205"/>
      <c r="AP207" s="205"/>
      <c r="AQ207" s="205"/>
      <c r="AR207" s="205"/>
      <c r="AS207" s="205"/>
      <c r="AT207" s="205"/>
      <c r="AU207" s="205"/>
      <c r="AV207" s="205"/>
      <c r="AW207" s="205"/>
      <c r="AX207" s="205"/>
      <c r="AY207" s="205"/>
      <c r="AZ207" s="205"/>
      <c r="BA207" s="69"/>
      <c r="BB207" s="70"/>
      <c r="BC207" s="70"/>
      <c r="BD207" s="70"/>
      <c r="BE207" s="70"/>
      <c r="BF207" s="70"/>
      <c r="BG207" s="70"/>
      <c r="BH207" s="70"/>
      <c r="BI207" s="70"/>
      <c r="BJ207" s="70"/>
      <c r="BK207" s="70"/>
      <c r="BL207" s="70"/>
      <c r="BM207" s="70"/>
      <c r="BN207" s="70"/>
      <c r="BO207" s="70"/>
      <c r="BP207" s="71"/>
      <c r="BQ207" s="205" t="s">
        <v>29</v>
      </c>
      <c r="BR207" s="205"/>
      <c r="BS207" s="205"/>
      <c r="BT207" s="205"/>
      <c r="BU207" s="205"/>
      <c r="BV207" s="205"/>
      <c r="BW207" s="205"/>
      <c r="BX207" s="205"/>
      <c r="BY207" s="205"/>
      <c r="BZ207" s="205"/>
      <c r="CA207" s="205"/>
      <c r="CB207" s="205"/>
      <c r="CC207" s="205"/>
      <c r="CD207" s="205"/>
      <c r="CE207" s="69"/>
      <c r="CF207" s="70"/>
      <c r="CG207" s="70"/>
      <c r="CH207" s="70"/>
      <c r="CI207" s="70"/>
      <c r="CJ207" s="70"/>
      <c r="CK207" s="70"/>
      <c r="CL207" s="70"/>
      <c r="CM207" s="70"/>
      <c r="CN207" s="70"/>
      <c r="CO207" s="70"/>
      <c r="CP207" s="70"/>
      <c r="CQ207" s="71"/>
      <c r="CR207" s="205" t="s">
        <v>29</v>
      </c>
      <c r="CS207" s="205"/>
      <c r="CT207" s="205"/>
      <c r="CU207" s="205"/>
      <c r="CV207" s="205"/>
      <c r="CW207" s="205"/>
      <c r="CX207" s="205"/>
      <c r="CY207" s="205"/>
      <c r="CZ207" s="205"/>
      <c r="DA207" s="205"/>
      <c r="DB207" s="205"/>
      <c r="DC207" s="205"/>
      <c r="DD207" s="205"/>
      <c r="DE207" s="205"/>
      <c r="DF207" s="205"/>
      <c r="DG207" s="69"/>
      <c r="DH207" s="70"/>
      <c r="DI207" s="70"/>
      <c r="DJ207" s="70"/>
      <c r="DK207" s="70"/>
      <c r="DL207" s="70"/>
      <c r="DM207" s="70"/>
      <c r="DN207" s="70"/>
      <c r="DO207" s="70"/>
      <c r="DP207" s="70"/>
      <c r="DQ207" s="70"/>
      <c r="DR207" s="70"/>
      <c r="DS207" s="70"/>
      <c r="DT207" s="70"/>
      <c r="DU207" s="71"/>
      <c r="DV207" s="205" t="s">
        <v>29</v>
      </c>
      <c r="DW207" s="205"/>
      <c r="DX207" s="205"/>
      <c r="DY207" s="205"/>
      <c r="DZ207" s="205"/>
      <c r="EA207" s="205"/>
      <c r="EB207" s="205"/>
      <c r="EC207" s="205"/>
      <c r="ED207" s="205"/>
      <c r="EE207" s="205"/>
      <c r="EF207" s="205"/>
      <c r="EG207" s="205"/>
      <c r="EH207" s="69"/>
      <c r="EI207" s="70"/>
      <c r="EJ207" s="70"/>
      <c r="EK207" s="70"/>
      <c r="EL207" s="70"/>
      <c r="EM207" s="70"/>
      <c r="EN207" s="70"/>
      <c r="EO207" s="70"/>
      <c r="EP207" s="70"/>
      <c r="EQ207" s="70"/>
      <c r="ER207" s="70"/>
      <c r="ES207" s="71"/>
    </row>
    <row r="209" s="62" customFormat="1" ht="11.25" customHeight="1">
      <c r="B209" s="62" t="s">
        <v>62</v>
      </c>
    </row>
    <row r="210" spans="1:180"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row>
    <row r="211" spans="1:180" ht="11.25" customHeight="1">
      <c r="A211" s="1"/>
      <c r="B211" s="181" t="s">
        <v>116</v>
      </c>
      <c r="C211" s="181" t="s">
        <v>63</v>
      </c>
      <c r="D211" s="181"/>
      <c r="E211" s="181"/>
      <c r="F211" s="181"/>
      <c r="G211" s="181"/>
      <c r="H211" s="181"/>
      <c r="I211" s="181"/>
      <c r="J211" s="181"/>
      <c r="K211" s="181"/>
      <c r="L211" s="181"/>
      <c r="M211" s="181"/>
      <c r="N211" s="181"/>
      <c r="O211" s="181"/>
      <c r="P211" s="181"/>
      <c r="Q211" s="194" t="s">
        <v>5</v>
      </c>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202" t="s">
        <v>131</v>
      </c>
      <c r="BO211" s="202"/>
      <c r="BP211" s="202"/>
      <c r="BQ211" s="202"/>
      <c r="BR211" s="202"/>
      <c r="BS211" s="202"/>
      <c r="BT211" s="202"/>
      <c r="BU211" s="202"/>
      <c r="BV211" s="202"/>
      <c r="BW211" s="202"/>
      <c r="BX211" s="202"/>
      <c r="BY211" s="202"/>
      <c r="BZ211" s="202"/>
      <c r="CA211" s="202"/>
      <c r="CB211" s="202"/>
      <c r="CC211" s="202"/>
      <c r="CD211" s="202"/>
      <c r="CE211" s="202"/>
      <c r="CF211" s="202"/>
      <c r="CG211" s="202"/>
      <c r="CH211" s="202"/>
      <c r="CI211" s="202"/>
      <c r="CJ211" s="202"/>
      <c r="CK211" s="202"/>
      <c r="CL211" s="202"/>
      <c r="CM211" s="202"/>
      <c r="CN211" s="202"/>
      <c r="CO211" s="202"/>
      <c r="CP211" s="202"/>
      <c r="CQ211" s="202"/>
      <c r="CR211" s="202"/>
      <c r="CS211" s="202"/>
      <c r="CT211" s="202"/>
      <c r="CU211" s="202"/>
      <c r="CV211" s="202"/>
      <c r="CW211" s="202"/>
      <c r="CX211" s="202"/>
      <c r="CY211" s="202"/>
      <c r="CZ211" s="202"/>
      <c r="DA211" s="202"/>
      <c r="DB211" s="202"/>
      <c r="DC211" s="202"/>
      <c r="DD211" s="202"/>
      <c r="DE211" s="202"/>
      <c r="DF211" s="202"/>
      <c r="DG211" s="202"/>
      <c r="DH211" s="202"/>
      <c r="DI211" s="202"/>
      <c r="DJ211" s="202"/>
      <c r="DK211" s="202"/>
      <c r="DL211" s="202"/>
      <c r="DM211" s="202"/>
      <c r="DN211" s="202"/>
      <c r="DO211" s="202"/>
      <c r="DP211" s="202"/>
      <c r="DQ211" s="202"/>
      <c r="DR211" s="202"/>
      <c r="DS211" s="209">
        <v>2018</v>
      </c>
      <c r="DT211" s="209"/>
      <c r="DU211" s="209"/>
      <c r="DV211" s="209"/>
      <c r="DW211" s="209"/>
      <c r="DX211" s="209"/>
      <c r="DY211" s="209"/>
      <c r="DZ211" s="209"/>
      <c r="EA211" s="209"/>
      <c r="EB211" s="209"/>
      <c r="EC211" s="209"/>
      <c r="ED211" s="209"/>
      <c r="EE211" s="209"/>
      <c r="EF211" s="209"/>
      <c r="EG211" s="209"/>
      <c r="EH211" s="209"/>
      <c r="EI211" s="209"/>
      <c r="EJ211" s="209"/>
      <c r="EK211" s="209"/>
      <c r="EL211" s="209"/>
      <c r="EM211" s="209"/>
      <c r="EN211" s="209"/>
      <c r="EO211" s="209"/>
      <c r="EP211" s="209">
        <v>2019</v>
      </c>
      <c r="EQ211" s="209"/>
      <c r="ER211" s="209"/>
      <c r="ES211" s="209"/>
      <c r="ET211" s="209"/>
      <c r="EU211" s="209"/>
      <c r="EV211" s="209"/>
      <c r="EW211" s="209"/>
      <c r="EX211" s="209"/>
      <c r="EY211" s="209"/>
      <c r="EZ211" s="209"/>
      <c r="FA211" s="209"/>
      <c r="FB211" s="209"/>
      <c r="FC211" s="209"/>
      <c r="FD211" s="209"/>
      <c r="FE211" s="209"/>
      <c r="FF211" s="209"/>
      <c r="FG211" s="209"/>
      <c r="FH211" s="209"/>
      <c r="FI211" s="209"/>
      <c r="FJ211" s="209"/>
      <c r="FK211" s="207">
        <v>2020</v>
      </c>
      <c r="FL211" s="207"/>
      <c r="FM211" s="207"/>
      <c r="FN211" s="207"/>
      <c r="FO211" s="207"/>
      <c r="FP211" s="207"/>
      <c r="FQ211" s="207"/>
      <c r="FR211" s="207"/>
      <c r="FS211" s="207"/>
      <c r="FT211" s="207"/>
      <c r="FU211" s="207"/>
      <c r="FV211" s="207"/>
      <c r="FW211" s="207"/>
      <c r="FX211" s="1"/>
    </row>
    <row r="212" spans="1:180" ht="11.25" customHeight="1">
      <c r="A212" s="1"/>
      <c r="B212" s="208"/>
      <c r="C212" s="188"/>
      <c r="D212" s="189"/>
      <c r="E212" s="189"/>
      <c r="F212" s="189"/>
      <c r="G212" s="189"/>
      <c r="H212" s="189"/>
      <c r="I212" s="189"/>
      <c r="J212" s="189"/>
      <c r="K212" s="189"/>
      <c r="L212" s="189"/>
      <c r="M212" s="189"/>
      <c r="N212" s="189"/>
      <c r="O212" s="189"/>
      <c r="P212" s="190"/>
      <c r="Q212" s="194" t="s">
        <v>47</v>
      </c>
      <c r="R212" s="194"/>
      <c r="S212" s="194"/>
      <c r="T212" s="194"/>
      <c r="U212" s="194"/>
      <c r="V212" s="194"/>
      <c r="W212" s="194"/>
      <c r="X212" s="194"/>
      <c r="Y212" s="194"/>
      <c r="Z212" s="194"/>
      <c r="AA212" s="194"/>
      <c r="AB212" s="194"/>
      <c r="AC212" s="194"/>
      <c r="AD212" s="194"/>
      <c r="AE212" s="194"/>
      <c r="AF212" s="194"/>
      <c r="AG212" s="194"/>
      <c r="AH212" s="194"/>
      <c r="AI212" s="194"/>
      <c r="AJ212" s="194"/>
      <c r="AK212" s="194" t="s">
        <v>23</v>
      </c>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201" t="s">
        <v>47</v>
      </c>
      <c r="BO212" s="201"/>
      <c r="BP212" s="201"/>
      <c r="BQ212" s="201"/>
      <c r="BR212" s="201"/>
      <c r="BS212" s="201"/>
      <c r="BT212" s="201"/>
      <c r="BU212" s="201"/>
      <c r="BV212" s="201"/>
      <c r="BW212" s="201"/>
      <c r="BX212" s="201"/>
      <c r="BY212" s="201"/>
      <c r="BZ212" s="201"/>
      <c r="CA212" s="201"/>
      <c r="CB212" s="201"/>
      <c r="CC212" s="201"/>
      <c r="CD212" s="201"/>
      <c r="CE212" s="201"/>
      <c r="CF212" s="201"/>
      <c r="CG212" s="201"/>
      <c r="CH212" s="201"/>
      <c r="CI212" s="201"/>
      <c r="CJ212" s="201"/>
      <c r="CK212" s="201"/>
      <c r="CL212" s="201"/>
      <c r="CM212" s="201"/>
      <c r="CN212" s="201"/>
      <c r="CO212" s="201"/>
      <c r="CP212" s="202" t="s">
        <v>23</v>
      </c>
      <c r="CQ212" s="202"/>
      <c r="CR212" s="202"/>
      <c r="CS212" s="202"/>
      <c r="CT212" s="202"/>
      <c r="CU212" s="202"/>
      <c r="CV212" s="202"/>
      <c r="CW212" s="202"/>
      <c r="CX212" s="202"/>
      <c r="CY212" s="202"/>
      <c r="CZ212" s="202"/>
      <c r="DA212" s="202"/>
      <c r="DB212" s="202"/>
      <c r="DC212" s="202"/>
      <c r="DD212" s="202"/>
      <c r="DE212" s="202"/>
      <c r="DF212" s="202"/>
      <c r="DG212" s="202"/>
      <c r="DH212" s="202"/>
      <c r="DI212" s="202"/>
      <c r="DJ212" s="202"/>
      <c r="DK212" s="202"/>
      <c r="DL212" s="202"/>
      <c r="DM212" s="202"/>
      <c r="DN212" s="202"/>
      <c r="DO212" s="202"/>
      <c r="DP212" s="202"/>
      <c r="DQ212" s="202"/>
      <c r="DR212" s="202"/>
      <c r="DS212" s="197" t="s">
        <v>47</v>
      </c>
      <c r="DT212" s="197"/>
      <c r="DU212" s="197"/>
      <c r="DV212" s="197"/>
      <c r="DW212" s="197"/>
      <c r="DX212" s="197"/>
      <c r="DY212" s="197"/>
      <c r="DZ212" s="197"/>
      <c r="EA212" s="197"/>
      <c r="EB212" s="197"/>
      <c r="EC212" s="197"/>
      <c r="ED212" s="197"/>
      <c r="EE212" s="197"/>
      <c r="EF212" s="197" t="s">
        <v>23</v>
      </c>
      <c r="EG212" s="197"/>
      <c r="EH212" s="197"/>
      <c r="EI212" s="197"/>
      <c r="EJ212" s="197"/>
      <c r="EK212" s="197"/>
      <c r="EL212" s="197"/>
      <c r="EM212" s="197"/>
      <c r="EN212" s="197"/>
      <c r="EO212" s="197"/>
      <c r="EP212" s="197" t="s">
        <v>47</v>
      </c>
      <c r="EQ212" s="197"/>
      <c r="ER212" s="197"/>
      <c r="ES212" s="197"/>
      <c r="ET212" s="197"/>
      <c r="EU212" s="197"/>
      <c r="EV212" s="197"/>
      <c r="EW212" s="197"/>
      <c r="EX212" s="197"/>
      <c r="EY212" s="197" t="s">
        <v>23</v>
      </c>
      <c r="EZ212" s="197"/>
      <c r="FA212" s="197"/>
      <c r="FB212" s="197"/>
      <c r="FC212" s="197"/>
      <c r="FD212" s="197"/>
      <c r="FE212" s="197"/>
      <c r="FF212" s="197"/>
      <c r="FG212" s="197"/>
      <c r="FH212" s="197"/>
      <c r="FI212" s="197"/>
      <c r="FJ212" s="197"/>
      <c r="FK212" s="197" t="s">
        <v>47</v>
      </c>
      <c r="FL212" s="197"/>
      <c r="FM212" s="197"/>
      <c r="FN212" s="197"/>
      <c r="FO212" s="197"/>
      <c r="FP212" s="197"/>
      <c r="FQ212" s="197"/>
      <c r="FR212" s="197"/>
      <c r="FS212" s="197" t="s">
        <v>23</v>
      </c>
      <c r="FT212" s="197"/>
      <c r="FU212" s="197"/>
      <c r="FV212" s="197"/>
      <c r="FW212" s="197"/>
      <c r="FX212" s="1"/>
    </row>
    <row r="213" spans="2:179" s="5" customFormat="1" ht="22.5" customHeight="1">
      <c r="B213" s="106"/>
      <c r="C213" s="182"/>
      <c r="D213" s="183"/>
      <c r="E213" s="183"/>
      <c r="F213" s="183"/>
      <c r="G213" s="183"/>
      <c r="H213" s="183"/>
      <c r="I213" s="183"/>
      <c r="J213" s="183"/>
      <c r="K213" s="183"/>
      <c r="L213" s="183"/>
      <c r="M213" s="183"/>
      <c r="N213" s="183"/>
      <c r="O213" s="183"/>
      <c r="P213" s="184"/>
      <c r="Q213" s="194" t="s">
        <v>64</v>
      </c>
      <c r="R213" s="194"/>
      <c r="S213" s="194"/>
      <c r="T213" s="194"/>
      <c r="U213" s="194"/>
      <c r="V213" s="194"/>
      <c r="W213" s="194"/>
      <c r="X213" s="194"/>
      <c r="Y213" s="194"/>
      <c r="Z213" s="194"/>
      <c r="AA213" s="194" t="s">
        <v>65</v>
      </c>
      <c r="AB213" s="194"/>
      <c r="AC213" s="194"/>
      <c r="AD213" s="194"/>
      <c r="AE213" s="194"/>
      <c r="AF213" s="194"/>
      <c r="AG213" s="194"/>
      <c r="AH213" s="194"/>
      <c r="AI213" s="194"/>
      <c r="AJ213" s="194"/>
      <c r="AK213" s="194" t="s">
        <v>64</v>
      </c>
      <c r="AL213" s="194"/>
      <c r="AM213" s="194"/>
      <c r="AN213" s="194"/>
      <c r="AO213" s="194"/>
      <c r="AP213" s="194"/>
      <c r="AQ213" s="194"/>
      <c r="AR213" s="194"/>
      <c r="AS213" s="194"/>
      <c r="AT213" s="194"/>
      <c r="AU213" s="194"/>
      <c r="AV213" s="194"/>
      <c r="AW213" s="194" t="s">
        <v>65</v>
      </c>
      <c r="AX213" s="194"/>
      <c r="AY213" s="194"/>
      <c r="AZ213" s="194"/>
      <c r="BA213" s="194"/>
      <c r="BB213" s="194"/>
      <c r="BC213" s="194"/>
      <c r="BD213" s="194"/>
      <c r="BE213" s="194"/>
      <c r="BF213" s="194"/>
      <c r="BG213" s="194"/>
      <c r="BH213" s="194"/>
      <c r="BI213" s="194"/>
      <c r="BJ213" s="194"/>
      <c r="BK213" s="194"/>
      <c r="BL213" s="194"/>
      <c r="BM213" s="194"/>
      <c r="BN213" s="194" t="s">
        <v>64</v>
      </c>
      <c r="BO213" s="194"/>
      <c r="BP213" s="194"/>
      <c r="BQ213" s="194"/>
      <c r="BR213" s="194"/>
      <c r="BS213" s="194"/>
      <c r="BT213" s="194"/>
      <c r="BU213" s="194"/>
      <c r="BV213" s="194"/>
      <c r="BW213" s="194"/>
      <c r="BX213" s="194"/>
      <c r="BY213" s="194"/>
      <c r="BZ213" s="194"/>
      <c r="CA213" s="194" t="s">
        <v>65</v>
      </c>
      <c r="CB213" s="194"/>
      <c r="CC213" s="194"/>
      <c r="CD213" s="194"/>
      <c r="CE213" s="194"/>
      <c r="CF213" s="194"/>
      <c r="CG213" s="194"/>
      <c r="CH213" s="194"/>
      <c r="CI213" s="194"/>
      <c r="CJ213" s="194"/>
      <c r="CK213" s="194"/>
      <c r="CL213" s="194"/>
      <c r="CM213" s="194"/>
      <c r="CN213" s="194"/>
      <c r="CO213" s="194"/>
      <c r="CP213" s="194" t="s">
        <v>64</v>
      </c>
      <c r="CQ213" s="194"/>
      <c r="CR213" s="194"/>
      <c r="CS213" s="194"/>
      <c r="CT213" s="194"/>
      <c r="CU213" s="194"/>
      <c r="CV213" s="194"/>
      <c r="CW213" s="194"/>
      <c r="CX213" s="194"/>
      <c r="CY213" s="194"/>
      <c r="CZ213" s="194"/>
      <c r="DA213" s="194"/>
      <c r="DB213" s="194"/>
      <c r="DC213" s="194"/>
      <c r="DD213" s="194"/>
      <c r="DE213" s="194" t="s">
        <v>65</v>
      </c>
      <c r="DF213" s="194"/>
      <c r="DG213" s="194"/>
      <c r="DH213" s="194"/>
      <c r="DI213" s="194"/>
      <c r="DJ213" s="194"/>
      <c r="DK213" s="194"/>
      <c r="DL213" s="194"/>
      <c r="DM213" s="194"/>
      <c r="DN213" s="194"/>
      <c r="DO213" s="194"/>
      <c r="DP213" s="194"/>
      <c r="DQ213" s="194"/>
      <c r="DR213" s="194"/>
      <c r="DS213" s="198"/>
      <c r="DT213" s="199"/>
      <c r="DU213" s="199"/>
      <c r="DV213" s="199"/>
      <c r="DW213" s="199"/>
      <c r="DX213" s="199"/>
      <c r="DY213" s="199"/>
      <c r="DZ213" s="199"/>
      <c r="EA213" s="199"/>
      <c r="EB213" s="199"/>
      <c r="EC213" s="199"/>
      <c r="ED213" s="199"/>
      <c r="EE213" s="200"/>
      <c r="EF213" s="198"/>
      <c r="EG213" s="199"/>
      <c r="EH213" s="199"/>
      <c r="EI213" s="199"/>
      <c r="EJ213" s="199"/>
      <c r="EK213" s="199"/>
      <c r="EL213" s="199"/>
      <c r="EM213" s="199"/>
      <c r="EN213" s="199"/>
      <c r="EO213" s="200"/>
      <c r="EP213" s="198"/>
      <c r="EQ213" s="199"/>
      <c r="ER213" s="199"/>
      <c r="ES213" s="199"/>
      <c r="ET213" s="199"/>
      <c r="EU213" s="199"/>
      <c r="EV213" s="199"/>
      <c r="EW213" s="199"/>
      <c r="EX213" s="200"/>
      <c r="EY213" s="198"/>
      <c r="EZ213" s="199"/>
      <c r="FA213" s="199"/>
      <c r="FB213" s="199"/>
      <c r="FC213" s="199"/>
      <c r="FD213" s="199"/>
      <c r="FE213" s="199"/>
      <c r="FF213" s="199"/>
      <c r="FG213" s="199"/>
      <c r="FH213" s="199"/>
      <c r="FI213" s="199"/>
      <c r="FJ213" s="200"/>
      <c r="FK213" s="198"/>
      <c r="FL213" s="199"/>
      <c r="FM213" s="199"/>
      <c r="FN213" s="199"/>
      <c r="FO213" s="199"/>
      <c r="FP213" s="199"/>
      <c r="FQ213" s="199"/>
      <c r="FR213" s="200"/>
      <c r="FS213" s="198"/>
      <c r="FT213" s="199"/>
      <c r="FU213" s="199"/>
      <c r="FV213" s="199"/>
      <c r="FW213" s="200"/>
    </row>
    <row r="214" spans="2:179" s="5" customFormat="1" ht="13.5" customHeight="1">
      <c r="B214" s="72">
        <v>1</v>
      </c>
      <c r="C214" s="127">
        <v>2</v>
      </c>
      <c r="D214" s="127"/>
      <c r="E214" s="127"/>
      <c r="F214" s="127"/>
      <c r="G214" s="127"/>
      <c r="H214" s="127"/>
      <c r="I214" s="127"/>
      <c r="J214" s="127"/>
      <c r="K214" s="127"/>
      <c r="L214" s="127"/>
      <c r="M214" s="127"/>
      <c r="N214" s="127"/>
      <c r="O214" s="127"/>
      <c r="P214" s="127"/>
      <c r="Q214" s="127">
        <v>3</v>
      </c>
      <c r="R214" s="127"/>
      <c r="S214" s="127"/>
      <c r="T214" s="127"/>
      <c r="U214" s="127"/>
      <c r="V214" s="127"/>
      <c r="W214" s="127"/>
      <c r="X214" s="127"/>
      <c r="Y214" s="127"/>
      <c r="Z214" s="127"/>
      <c r="AA214" s="127">
        <v>4</v>
      </c>
      <c r="AB214" s="127"/>
      <c r="AC214" s="127"/>
      <c r="AD214" s="127"/>
      <c r="AE214" s="127"/>
      <c r="AF214" s="127"/>
      <c r="AG214" s="127"/>
      <c r="AH214" s="127"/>
      <c r="AI214" s="127"/>
      <c r="AJ214" s="127"/>
      <c r="AK214" s="127">
        <v>5</v>
      </c>
      <c r="AL214" s="127"/>
      <c r="AM214" s="127"/>
      <c r="AN214" s="127"/>
      <c r="AO214" s="127"/>
      <c r="AP214" s="127"/>
      <c r="AQ214" s="127"/>
      <c r="AR214" s="127"/>
      <c r="AS214" s="127"/>
      <c r="AT214" s="127"/>
      <c r="AU214" s="127"/>
      <c r="AV214" s="127"/>
      <c r="AW214" s="127">
        <v>6</v>
      </c>
      <c r="AX214" s="127"/>
      <c r="AY214" s="127"/>
      <c r="AZ214" s="127"/>
      <c r="BA214" s="127"/>
      <c r="BB214" s="127"/>
      <c r="BC214" s="127"/>
      <c r="BD214" s="127"/>
      <c r="BE214" s="127"/>
      <c r="BF214" s="127"/>
      <c r="BG214" s="127"/>
      <c r="BH214" s="127"/>
      <c r="BI214" s="127"/>
      <c r="BJ214" s="127"/>
      <c r="BK214" s="127"/>
      <c r="BL214" s="127"/>
      <c r="BM214" s="127"/>
      <c r="BN214" s="127">
        <v>7</v>
      </c>
      <c r="BO214" s="127"/>
      <c r="BP214" s="127"/>
      <c r="BQ214" s="127"/>
      <c r="BR214" s="127"/>
      <c r="BS214" s="127"/>
      <c r="BT214" s="127"/>
      <c r="BU214" s="127"/>
      <c r="BV214" s="127"/>
      <c r="BW214" s="127"/>
      <c r="BX214" s="127"/>
      <c r="BY214" s="127"/>
      <c r="BZ214" s="127"/>
      <c r="CA214" s="127">
        <v>8</v>
      </c>
      <c r="CB214" s="127"/>
      <c r="CC214" s="127"/>
      <c r="CD214" s="127"/>
      <c r="CE214" s="127"/>
      <c r="CF214" s="127"/>
      <c r="CG214" s="127"/>
      <c r="CH214" s="127"/>
      <c r="CI214" s="127"/>
      <c r="CJ214" s="127"/>
      <c r="CK214" s="127"/>
      <c r="CL214" s="127"/>
      <c r="CM214" s="127"/>
      <c r="CN214" s="127"/>
      <c r="CO214" s="127"/>
      <c r="CP214" s="127">
        <v>9</v>
      </c>
      <c r="CQ214" s="127"/>
      <c r="CR214" s="127"/>
      <c r="CS214" s="127"/>
      <c r="CT214" s="127"/>
      <c r="CU214" s="127"/>
      <c r="CV214" s="127"/>
      <c r="CW214" s="127"/>
      <c r="CX214" s="127"/>
      <c r="CY214" s="127"/>
      <c r="CZ214" s="127"/>
      <c r="DA214" s="127"/>
      <c r="DB214" s="127"/>
      <c r="DC214" s="127"/>
      <c r="DD214" s="127"/>
      <c r="DE214" s="127">
        <v>10</v>
      </c>
      <c r="DF214" s="127"/>
      <c r="DG214" s="127"/>
      <c r="DH214" s="127"/>
      <c r="DI214" s="127"/>
      <c r="DJ214" s="127"/>
      <c r="DK214" s="127"/>
      <c r="DL214" s="127"/>
      <c r="DM214" s="127"/>
      <c r="DN214" s="127"/>
      <c r="DO214" s="127"/>
      <c r="DP214" s="127"/>
      <c r="DQ214" s="127"/>
      <c r="DR214" s="127"/>
      <c r="DS214" s="127">
        <v>11</v>
      </c>
      <c r="DT214" s="127"/>
      <c r="DU214" s="127"/>
      <c r="DV214" s="127"/>
      <c r="DW214" s="127"/>
      <c r="DX214" s="127"/>
      <c r="DY214" s="127"/>
      <c r="DZ214" s="127"/>
      <c r="EA214" s="127"/>
      <c r="EB214" s="127"/>
      <c r="EC214" s="127"/>
      <c r="ED214" s="127"/>
      <c r="EE214" s="127"/>
      <c r="EF214" s="127">
        <v>12</v>
      </c>
      <c r="EG214" s="127"/>
      <c r="EH214" s="127"/>
      <c r="EI214" s="127"/>
      <c r="EJ214" s="127"/>
      <c r="EK214" s="127"/>
      <c r="EL214" s="127"/>
      <c r="EM214" s="127"/>
      <c r="EN214" s="127"/>
      <c r="EO214" s="127"/>
      <c r="EP214" s="127">
        <v>13</v>
      </c>
      <c r="EQ214" s="127"/>
      <c r="ER214" s="127"/>
      <c r="ES214" s="127"/>
      <c r="ET214" s="127"/>
      <c r="EU214" s="127"/>
      <c r="EV214" s="127"/>
      <c r="EW214" s="127"/>
      <c r="EX214" s="127"/>
      <c r="EY214" s="127">
        <v>14</v>
      </c>
      <c r="EZ214" s="127"/>
      <c r="FA214" s="127"/>
      <c r="FB214" s="127"/>
      <c r="FC214" s="127"/>
      <c r="FD214" s="127"/>
      <c r="FE214" s="127"/>
      <c r="FF214" s="127"/>
      <c r="FG214" s="127"/>
      <c r="FH214" s="127"/>
      <c r="FI214" s="127"/>
      <c r="FJ214" s="127"/>
      <c r="FK214" s="127">
        <v>15</v>
      </c>
      <c r="FL214" s="127"/>
      <c r="FM214" s="127"/>
      <c r="FN214" s="127"/>
      <c r="FO214" s="127"/>
      <c r="FP214" s="127"/>
      <c r="FQ214" s="127"/>
      <c r="FR214" s="127"/>
      <c r="FS214" s="127">
        <v>16</v>
      </c>
      <c r="FT214" s="127"/>
      <c r="FU214" s="127"/>
      <c r="FV214" s="127"/>
      <c r="FW214" s="127"/>
    </row>
    <row r="215" spans="2:179" s="62" customFormat="1" ht="11.25" customHeight="1">
      <c r="B215" s="58"/>
      <c r="C215" s="173" t="s">
        <v>66</v>
      </c>
      <c r="D215" s="173"/>
      <c r="E215" s="173"/>
      <c r="F215" s="173"/>
      <c r="G215" s="173"/>
      <c r="H215" s="173"/>
      <c r="I215" s="173"/>
      <c r="J215" s="173"/>
      <c r="K215" s="173"/>
      <c r="L215" s="173"/>
      <c r="M215" s="173"/>
      <c r="N215" s="173"/>
      <c r="O215" s="173"/>
      <c r="P215" s="173"/>
      <c r="Q215" s="41"/>
      <c r="R215" s="42"/>
      <c r="S215" s="42"/>
      <c r="T215" s="42"/>
      <c r="U215" s="42"/>
      <c r="V215" s="42"/>
      <c r="W215" s="42"/>
      <c r="X215" s="42"/>
      <c r="Y215" s="42"/>
      <c r="Z215" s="43"/>
      <c r="AA215" s="41"/>
      <c r="AB215" s="42"/>
      <c r="AC215" s="42"/>
      <c r="AD215" s="42"/>
      <c r="AE215" s="42"/>
      <c r="AF215" s="42"/>
      <c r="AG215" s="42"/>
      <c r="AH215" s="42"/>
      <c r="AI215" s="42"/>
      <c r="AJ215" s="43"/>
      <c r="AK215" s="41"/>
      <c r="AL215" s="42"/>
      <c r="AM215" s="42"/>
      <c r="AN215" s="42"/>
      <c r="AO215" s="42"/>
      <c r="AP215" s="42"/>
      <c r="AQ215" s="42"/>
      <c r="AR215" s="42"/>
      <c r="AS215" s="42"/>
      <c r="AT215" s="42"/>
      <c r="AU215" s="42"/>
      <c r="AV215" s="43"/>
      <c r="AW215" s="41"/>
      <c r="AX215" s="42"/>
      <c r="AY215" s="42"/>
      <c r="AZ215" s="42"/>
      <c r="BA215" s="42"/>
      <c r="BB215" s="42"/>
      <c r="BC215" s="42"/>
      <c r="BD215" s="42"/>
      <c r="BE215" s="42"/>
      <c r="BF215" s="42"/>
      <c r="BG215" s="42"/>
      <c r="BH215" s="42"/>
      <c r="BI215" s="42"/>
      <c r="BJ215" s="42"/>
      <c r="BK215" s="42"/>
      <c r="BL215" s="42"/>
      <c r="BM215" s="43"/>
      <c r="BN215" s="41"/>
      <c r="BO215" s="42"/>
      <c r="BP215" s="42"/>
      <c r="BQ215" s="42"/>
      <c r="BR215" s="42"/>
      <c r="BS215" s="42"/>
      <c r="BT215" s="42"/>
      <c r="BU215" s="42"/>
      <c r="BV215" s="42"/>
      <c r="BW215" s="42"/>
      <c r="BX215" s="42"/>
      <c r="BY215" s="42"/>
      <c r="BZ215" s="43"/>
      <c r="CA215" s="41"/>
      <c r="CB215" s="42"/>
      <c r="CC215" s="42"/>
      <c r="CD215" s="42"/>
      <c r="CE215" s="42"/>
      <c r="CF215" s="42"/>
      <c r="CG215" s="42"/>
      <c r="CH215" s="42"/>
      <c r="CI215" s="42"/>
      <c r="CJ215" s="42"/>
      <c r="CK215" s="42"/>
      <c r="CL215" s="42"/>
      <c r="CM215" s="42"/>
      <c r="CN215" s="42"/>
      <c r="CO215" s="43"/>
      <c r="CP215" s="41"/>
      <c r="CQ215" s="42"/>
      <c r="CR215" s="42"/>
      <c r="CS215" s="42"/>
      <c r="CT215" s="42"/>
      <c r="CU215" s="42"/>
      <c r="CV215" s="42"/>
      <c r="CW215" s="42"/>
      <c r="CX215" s="42"/>
      <c r="CY215" s="42"/>
      <c r="CZ215" s="42"/>
      <c r="DA215" s="42"/>
      <c r="DB215" s="42"/>
      <c r="DC215" s="42"/>
      <c r="DD215" s="43"/>
      <c r="DE215" s="41"/>
      <c r="DF215" s="42"/>
      <c r="DG215" s="42"/>
      <c r="DH215" s="42"/>
      <c r="DI215" s="42"/>
      <c r="DJ215" s="42"/>
      <c r="DK215" s="42"/>
      <c r="DL215" s="42"/>
      <c r="DM215" s="42"/>
      <c r="DN215" s="42"/>
      <c r="DO215" s="42"/>
      <c r="DP215" s="42"/>
      <c r="DQ215" s="42"/>
      <c r="DR215" s="43"/>
      <c r="DS215" s="41"/>
      <c r="DT215" s="42"/>
      <c r="DU215" s="42"/>
      <c r="DV215" s="42"/>
      <c r="DW215" s="42"/>
      <c r="DX215" s="42"/>
      <c r="DY215" s="42"/>
      <c r="DZ215" s="42"/>
      <c r="EA215" s="42"/>
      <c r="EB215" s="42"/>
      <c r="EC215" s="42"/>
      <c r="ED215" s="42"/>
      <c r="EE215" s="43"/>
      <c r="EF215" s="41"/>
      <c r="EG215" s="42"/>
      <c r="EH215" s="42"/>
      <c r="EI215" s="42"/>
      <c r="EJ215" s="42"/>
      <c r="EK215" s="42"/>
      <c r="EL215" s="42"/>
      <c r="EM215" s="42"/>
      <c r="EN215" s="42"/>
      <c r="EO215" s="43"/>
      <c r="EP215" s="41"/>
      <c r="EQ215" s="42"/>
      <c r="ER215" s="42"/>
      <c r="ES215" s="42"/>
      <c r="ET215" s="42"/>
      <c r="EU215" s="42"/>
      <c r="EV215" s="42"/>
      <c r="EW215" s="42"/>
      <c r="EX215" s="43"/>
      <c r="EY215" s="41"/>
      <c r="EZ215" s="42"/>
      <c r="FA215" s="42"/>
      <c r="FB215" s="42"/>
      <c r="FC215" s="42"/>
      <c r="FD215" s="42"/>
      <c r="FE215" s="42"/>
      <c r="FF215" s="42"/>
      <c r="FG215" s="42"/>
      <c r="FH215" s="42"/>
      <c r="FI215" s="42"/>
      <c r="FJ215" s="43"/>
      <c r="FK215" s="41"/>
      <c r="FL215" s="42"/>
      <c r="FM215" s="42"/>
      <c r="FN215" s="42"/>
      <c r="FO215" s="42"/>
      <c r="FP215" s="42"/>
      <c r="FQ215" s="42"/>
      <c r="FR215" s="43"/>
      <c r="FS215" s="41"/>
      <c r="FT215" s="42"/>
      <c r="FU215" s="42"/>
      <c r="FV215" s="42"/>
      <c r="FW215" s="43"/>
    </row>
    <row r="216" spans="2:179" s="5" customFormat="1" ht="24" customHeight="1">
      <c r="B216" s="34"/>
      <c r="C216" s="125" t="s">
        <v>67</v>
      </c>
      <c r="D216" s="125"/>
      <c r="E216" s="125"/>
      <c r="F216" s="125"/>
      <c r="G216" s="125"/>
      <c r="H216" s="125"/>
      <c r="I216" s="125"/>
      <c r="J216" s="125"/>
      <c r="K216" s="125"/>
      <c r="L216" s="125"/>
      <c r="M216" s="125"/>
      <c r="N216" s="125"/>
      <c r="O216" s="125"/>
      <c r="P216" s="125"/>
      <c r="Q216" s="152" t="s">
        <v>29</v>
      </c>
      <c r="R216" s="152"/>
      <c r="S216" s="152"/>
      <c r="T216" s="152"/>
      <c r="U216" s="152"/>
      <c r="V216" s="152"/>
      <c r="W216" s="152"/>
      <c r="X216" s="152"/>
      <c r="Y216" s="152"/>
      <c r="Z216" s="152"/>
      <c r="AA216" s="152" t="s">
        <v>29</v>
      </c>
      <c r="AB216" s="152"/>
      <c r="AC216" s="152"/>
      <c r="AD216" s="152"/>
      <c r="AE216" s="152"/>
      <c r="AF216" s="152"/>
      <c r="AG216" s="152"/>
      <c r="AH216" s="152"/>
      <c r="AI216" s="152"/>
      <c r="AJ216" s="152"/>
      <c r="AK216" s="73"/>
      <c r="AL216" s="74"/>
      <c r="AM216" s="74"/>
      <c r="AN216" s="74"/>
      <c r="AO216" s="74"/>
      <c r="AP216" s="74"/>
      <c r="AQ216" s="74"/>
      <c r="AR216" s="74"/>
      <c r="AS216" s="74"/>
      <c r="AT216" s="74"/>
      <c r="AU216" s="74"/>
      <c r="AV216" s="75"/>
      <c r="AW216" s="73"/>
      <c r="AX216" s="74"/>
      <c r="AY216" s="74"/>
      <c r="AZ216" s="74"/>
      <c r="BA216" s="74"/>
      <c r="BB216" s="74"/>
      <c r="BC216" s="74"/>
      <c r="BD216" s="74"/>
      <c r="BE216" s="74"/>
      <c r="BF216" s="74"/>
      <c r="BG216" s="74"/>
      <c r="BH216" s="74"/>
      <c r="BI216" s="74"/>
      <c r="BJ216" s="74"/>
      <c r="BK216" s="74"/>
      <c r="BL216" s="74"/>
      <c r="BM216" s="75"/>
      <c r="BN216" s="152" t="s">
        <v>29</v>
      </c>
      <c r="BO216" s="152"/>
      <c r="BP216" s="152"/>
      <c r="BQ216" s="152"/>
      <c r="BR216" s="152"/>
      <c r="BS216" s="152"/>
      <c r="BT216" s="152"/>
      <c r="BU216" s="152"/>
      <c r="BV216" s="152"/>
      <c r="BW216" s="152"/>
      <c r="BX216" s="152"/>
      <c r="BY216" s="152"/>
      <c r="BZ216" s="152"/>
      <c r="CA216" s="152" t="s">
        <v>29</v>
      </c>
      <c r="CB216" s="152"/>
      <c r="CC216" s="152"/>
      <c r="CD216" s="152"/>
      <c r="CE216" s="152"/>
      <c r="CF216" s="152"/>
      <c r="CG216" s="152"/>
      <c r="CH216" s="152"/>
      <c r="CI216" s="152"/>
      <c r="CJ216" s="152"/>
      <c r="CK216" s="152"/>
      <c r="CL216" s="152"/>
      <c r="CM216" s="152"/>
      <c r="CN216" s="152"/>
      <c r="CO216" s="152"/>
      <c r="CP216" s="73"/>
      <c r="CQ216" s="74"/>
      <c r="CR216" s="74"/>
      <c r="CS216" s="74"/>
      <c r="CT216" s="74"/>
      <c r="CU216" s="74"/>
      <c r="CV216" s="74"/>
      <c r="CW216" s="74"/>
      <c r="CX216" s="74"/>
      <c r="CY216" s="74"/>
      <c r="CZ216" s="74"/>
      <c r="DA216" s="74"/>
      <c r="DB216" s="74"/>
      <c r="DC216" s="74"/>
      <c r="DD216" s="75"/>
      <c r="DE216" s="73"/>
      <c r="DF216" s="74"/>
      <c r="DG216" s="74"/>
      <c r="DH216" s="74"/>
      <c r="DI216" s="74"/>
      <c r="DJ216" s="74"/>
      <c r="DK216" s="74"/>
      <c r="DL216" s="74"/>
      <c r="DM216" s="74"/>
      <c r="DN216" s="74"/>
      <c r="DO216" s="74"/>
      <c r="DP216" s="74"/>
      <c r="DQ216" s="74"/>
      <c r="DR216" s="75"/>
      <c r="DS216" s="152" t="s">
        <v>29</v>
      </c>
      <c r="DT216" s="152"/>
      <c r="DU216" s="152"/>
      <c r="DV216" s="152"/>
      <c r="DW216" s="152"/>
      <c r="DX216" s="152"/>
      <c r="DY216" s="152"/>
      <c r="DZ216" s="152"/>
      <c r="EA216" s="152"/>
      <c r="EB216" s="152"/>
      <c r="EC216" s="152"/>
      <c r="ED216" s="152"/>
      <c r="EE216" s="152"/>
      <c r="EF216" s="73"/>
      <c r="EG216" s="74"/>
      <c r="EH216" s="74"/>
      <c r="EI216" s="74"/>
      <c r="EJ216" s="74"/>
      <c r="EK216" s="74"/>
      <c r="EL216" s="74"/>
      <c r="EM216" s="74"/>
      <c r="EN216" s="74"/>
      <c r="EO216" s="75"/>
      <c r="EP216" s="152" t="s">
        <v>29</v>
      </c>
      <c r="EQ216" s="152"/>
      <c r="ER216" s="152"/>
      <c r="ES216" s="152"/>
      <c r="ET216" s="152"/>
      <c r="EU216" s="152"/>
      <c r="EV216" s="152"/>
      <c r="EW216" s="152"/>
      <c r="EX216" s="152"/>
      <c r="EY216" s="73"/>
      <c r="EZ216" s="74"/>
      <c r="FA216" s="74"/>
      <c r="FB216" s="74"/>
      <c r="FC216" s="74"/>
      <c r="FD216" s="74"/>
      <c r="FE216" s="74"/>
      <c r="FF216" s="74"/>
      <c r="FG216" s="74"/>
      <c r="FH216" s="74"/>
      <c r="FI216" s="74"/>
      <c r="FJ216" s="75"/>
      <c r="FK216" s="152" t="s">
        <v>29</v>
      </c>
      <c r="FL216" s="152"/>
      <c r="FM216" s="152"/>
      <c r="FN216" s="152"/>
      <c r="FO216" s="152"/>
      <c r="FP216" s="152"/>
      <c r="FQ216" s="152"/>
      <c r="FR216" s="152"/>
      <c r="FS216" s="73"/>
      <c r="FT216" s="74"/>
      <c r="FU216" s="74"/>
      <c r="FV216" s="74"/>
      <c r="FW216" s="75"/>
    </row>
    <row r="217" spans="1:180"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row>
    <row r="218" spans="2:134" s="62" customFormat="1" ht="11.25" customHeight="1">
      <c r="B218" s="186" t="s">
        <v>68</v>
      </c>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c r="AS218" s="186"/>
      <c r="AT218" s="186"/>
      <c r="AU218" s="186"/>
      <c r="AV218" s="186"/>
      <c r="AW218" s="186"/>
      <c r="AX218" s="186"/>
      <c r="AY218" s="186"/>
      <c r="AZ218" s="186"/>
      <c r="BA218" s="186"/>
      <c r="BB218" s="186"/>
      <c r="BC218" s="186"/>
      <c r="BD218" s="186"/>
      <c r="BE218" s="186"/>
      <c r="BF218" s="186"/>
      <c r="BG218" s="186"/>
      <c r="BH218" s="186"/>
      <c r="BI218" s="186"/>
      <c r="BJ218" s="186"/>
      <c r="BK218" s="186"/>
      <c r="BL218" s="186"/>
      <c r="BM218" s="186"/>
      <c r="BN218" s="186"/>
      <c r="BO218" s="186"/>
      <c r="BP218" s="186"/>
      <c r="BQ218" s="186"/>
      <c r="BR218" s="186"/>
      <c r="BS218" s="186"/>
      <c r="BT218" s="186"/>
      <c r="BU218" s="186"/>
      <c r="BV218" s="186"/>
      <c r="BW218" s="186"/>
      <c r="BX218" s="186"/>
      <c r="BY218" s="186"/>
      <c r="BZ218" s="186"/>
      <c r="CA218" s="186"/>
      <c r="CB218" s="186"/>
      <c r="CC218" s="186"/>
      <c r="CD218" s="186"/>
      <c r="CE218" s="186"/>
      <c r="CF218" s="186"/>
      <c r="CG218" s="186"/>
      <c r="CH218" s="186"/>
      <c r="CI218" s="186"/>
      <c r="CJ218" s="186"/>
      <c r="CK218" s="186"/>
      <c r="CL218" s="186"/>
      <c r="CM218" s="186"/>
      <c r="CN218" s="186"/>
      <c r="CO218" s="186"/>
      <c r="CP218" s="186"/>
      <c r="CQ218" s="186"/>
      <c r="CR218" s="186"/>
      <c r="CS218" s="186"/>
      <c r="CT218" s="186"/>
      <c r="CU218" s="186"/>
      <c r="CV218" s="186"/>
      <c r="CW218" s="186"/>
      <c r="CX218" s="186"/>
      <c r="CY218" s="186"/>
      <c r="CZ218" s="186"/>
      <c r="DA218" s="186"/>
      <c r="DB218" s="186"/>
      <c r="DC218" s="186"/>
      <c r="DD218" s="186"/>
      <c r="DE218" s="186"/>
      <c r="DF218" s="186"/>
      <c r="DG218" s="186"/>
      <c r="DH218" s="186"/>
      <c r="DI218" s="186"/>
      <c r="DJ218" s="186"/>
      <c r="DK218" s="186"/>
      <c r="DL218" s="186"/>
      <c r="DM218" s="186"/>
      <c r="DN218" s="186"/>
      <c r="DO218" s="186"/>
      <c r="DP218" s="186"/>
      <c r="DQ218" s="186"/>
      <c r="DR218" s="186"/>
      <c r="DS218" s="186"/>
      <c r="DT218" s="186"/>
      <c r="DU218" s="186"/>
      <c r="DV218" s="186"/>
      <c r="DW218" s="186"/>
      <c r="DX218" s="186"/>
      <c r="DY218" s="186"/>
      <c r="DZ218" s="186"/>
      <c r="EA218" s="186"/>
      <c r="EB218" s="186"/>
      <c r="EC218" s="186"/>
      <c r="ED218" s="186"/>
    </row>
    <row r="219" spans="1:180" ht="11.25" customHeight="1">
      <c r="A219" s="1"/>
      <c r="B219" s="186" t="s">
        <v>132</v>
      </c>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6"/>
      <c r="BQ219" s="186"/>
      <c r="BR219" s="186"/>
      <c r="BS219" s="186"/>
      <c r="BT219" s="186"/>
      <c r="BU219" s="186"/>
      <c r="BV219" s="186"/>
      <c r="BW219" s="186"/>
      <c r="BX219" s="186"/>
      <c r="BY219" s="186"/>
      <c r="BZ219" s="186"/>
      <c r="CA219" s="186"/>
      <c r="CB219" s="186"/>
      <c r="CC219" s="186"/>
      <c r="CD219" s="186"/>
      <c r="CE219" s="186"/>
      <c r="CF219" s="186"/>
      <c r="CG219" s="186"/>
      <c r="CH219" s="186"/>
      <c r="CI219" s="186"/>
      <c r="CJ219" s="186"/>
      <c r="CK219" s="186"/>
      <c r="CL219" s="186"/>
      <c r="CM219" s="186"/>
      <c r="CN219" s="186"/>
      <c r="CO219" s="186"/>
      <c r="CP219" s="186"/>
      <c r="CQ219" s="186"/>
      <c r="CR219" s="186"/>
      <c r="CS219" s="186"/>
      <c r="CT219" s="186"/>
      <c r="CU219" s="186"/>
      <c r="CV219" s="186"/>
      <c r="CW219" s="186"/>
      <c r="CX219" s="186"/>
      <c r="CY219" s="186"/>
      <c r="CZ219" s="186"/>
      <c r="DA219" s="186"/>
      <c r="DB219" s="186"/>
      <c r="DC219" s="186"/>
      <c r="DD219" s="186"/>
      <c r="DE219" s="186"/>
      <c r="DF219" s="186"/>
      <c r="DG219" s="186"/>
      <c r="DH219" s="186"/>
      <c r="DI219" s="186"/>
      <c r="DJ219" s="186"/>
      <c r="DK219" s="186"/>
      <c r="DL219" s="186"/>
      <c r="DM219" s="186"/>
      <c r="DN219" s="186"/>
      <c r="DO219" s="186"/>
      <c r="DP219" s="186"/>
      <c r="DQ219" s="186"/>
      <c r="DR219" s="186"/>
      <c r="DS219" s="186"/>
      <c r="DT219" s="186"/>
      <c r="DU219" s="186"/>
      <c r="DV219" s="186"/>
      <c r="DW219" s="186"/>
      <c r="DX219" s="186"/>
      <c r="DY219" s="186"/>
      <c r="DZ219" s="186"/>
      <c r="EA219" s="186"/>
      <c r="EB219" s="186"/>
      <c r="EC219" s="186"/>
      <c r="ED219" s="186"/>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row>
    <row r="220" spans="1:180"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5" t="s">
        <v>60</v>
      </c>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row>
    <row r="221" spans="2:180" s="5" customFormat="1" ht="23.25" customHeight="1">
      <c r="B221" s="195" t="s">
        <v>69</v>
      </c>
      <c r="C221" s="181" t="s">
        <v>21</v>
      </c>
      <c r="D221" s="181"/>
      <c r="E221" s="181"/>
      <c r="F221" s="181"/>
      <c r="G221" s="181"/>
      <c r="H221" s="181"/>
      <c r="I221" s="181"/>
      <c r="J221" s="181"/>
      <c r="K221" s="181"/>
      <c r="L221" s="181"/>
      <c r="M221" s="181"/>
      <c r="N221" s="181"/>
      <c r="O221" s="181"/>
      <c r="P221" s="181" t="s">
        <v>70</v>
      </c>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t="s">
        <v>71</v>
      </c>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c r="DF221" s="181"/>
      <c r="DG221" s="181"/>
      <c r="DH221" s="141" t="s">
        <v>5</v>
      </c>
      <c r="DI221" s="141"/>
      <c r="DJ221" s="141"/>
      <c r="DK221" s="141"/>
      <c r="DL221" s="141"/>
      <c r="DM221" s="141"/>
      <c r="DN221" s="141"/>
      <c r="DO221" s="141"/>
      <c r="DP221" s="141"/>
      <c r="DQ221" s="141"/>
      <c r="DR221" s="141"/>
      <c r="DS221" s="141"/>
      <c r="DT221" s="141"/>
      <c r="DU221" s="141"/>
      <c r="DV221" s="141"/>
      <c r="DW221" s="141"/>
      <c r="DX221" s="141"/>
      <c r="DY221" s="141"/>
      <c r="DZ221" s="141"/>
      <c r="EA221" s="141"/>
      <c r="EB221" s="141"/>
      <c r="EC221" s="141"/>
      <c r="ED221" s="141"/>
      <c r="EE221" s="141"/>
      <c r="EF221" s="141"/>
      <c r="EG221" s="141"/>
      <c r="EH221" s="141"/>
      <c r="EI221" s="141" t="s">
        <v>133</v>
      </c>
      <c r="EJ221" s="141"/>
      <c r="EK221" s="141"/>
      <c r="EL221" s="141"/>
      <c r="EM221" s="141"/>
      <c r="EN221" s="141"/>
      <c r="EO221" s="141"/>
      <c r="EP221" s="141"/>
      <c r="EQ221" s="141"/>
      <c r="ER221" s="141"/>
      <c r="ES221" s="141"/>
      <c r="ET221" s="141"/>
      <c r="EU221" s="141"/>
      <c r="EV221" s="141"/>
      <c r="EW221" s="141"/>
      <c r="EX221" s="141"/>
      <c r="EY221" s="141"/>
      <c r="EZ221" s="141"/>
      <c r="FA221" s="141"/>
      <c r="FB221" s="141"/>
      <c r="FC221" s="141"/>
      <c r="FD221" s="141"/>
      <c r="FE221" s="141"/>
      <c r="FF221" s="141"/>
      <c r="FG221" s="141"/>
      <c r="FH221" s="141" t="s">
        <v>7</v>
      </c>
      <c r="FI221" s="141"/>
      <c r="FJ221" s="141"/>
      <c r="FK221" s="141"/>
      <c r="FL221" s="141"/>
      <c r="FM221" s="141"/>
      <c r="FN221" s="141"/>
      <c r="FO221" s="141"/>
      <c r="FP221" s="141"/>
      <c r="FQ221" s="141"/>
      <c r="FR221" s="141"/>
      <c r="FS221" s="141"/>
      <c r="FT221" s="141"/>
      <c r="FU221" s="141"/>
      <c r="FV221" s="141"/>
      <c r="FW221" s="141"/>
      <c r="FX221" s="141"/>
    </row>
    <row r="222" spans="1:180" ht="21.75" customHeight="1">
      <c r="A222" s="1"/>
      <c r="B222" s="196"/>
      <c r="C222" s="182"/>
      <c r="D222" s="183"/>
      <c r="E222" s="183"/>
      <c r="F222" s="183"/>
      <c r="G222" s="183"/>
      <c r="H222" s="183"/>
      <c r="I222" s="183"/>
      <c r="J222" s="183"/>
      <c r="K222" s="183"/>
      <c r="L222" s="183"/>
      <c r="M222" s="183"/>
      <c r="N222" s="183"/>
      <c r="O222" s="184"/>
      <c r="P222" s="182"/>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4"/>
      <c r="AL222" s="182"/>
      <c r="AM222" s="183"/>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c r="BN222" s="183"/>
      <c r="BO222" s="183"/>
      <c r="BP222" s="183"/>
      <c r="BQ222" s="183"/>
      <c r="BR222" s="183"/>
      <c r="BS222" s="183"/>
      <c r="BT222" s="183"/>
      <c r="BU222" s="183"/>
      <c r="BV222" s="183"/>
      <c r="BW222" s="183"/>
      <c r="BX222" s="183"/>
      <c r="BY222" s="183"/>
      <c r="BZ222" s="183"/>
      <c r="CA222" s="183"/>
      <c r="CB222" s="183"/>
      <c r="CC222" s="183"/>
      <c r="CD222" s="183"/>
      <c r="CE222" s="183"/>
      <c r="CF222" s="183"/>
      <c r="CG222" s="183"/>
      <c r="CH222" s="183"/>
      <c r="CI222" s="183"/>
      <c r="CJ222" s="183"/>
      <c r="CK222" s="183"/>
      <c r="CL222" s="183"/>
      <c r="CM222" s="183"/>
      <c r="CN222" s="183"/>
      <c r="CO222" s="183"/>
      <c r="CP222" s="183"/>
      <c r="CQ222" s="183"/>
      <c r="CR222" s="183"/>
      <c r="CS222" s="183"/>
      <c r="CT222" s="183"/>
      <c r="CU222" s="183"/>
      <c r="CV222" s="183"/>
      <c r="CW222" s="183"/>
      <c r="CX222" s="183"/>
      <c r="CY222" s="183"/>
      <c r="CZ222" s="183"/>
      <c r="DA222" s="183"/>
      <c r="DB222" s="183"/>
      <c r="DC222" s="183"/>
      <c r="DD222" s="183"/>
      <c r="DE222" s="183"/>
      <c r="DF222" s="183"/>
      <c r="DG222" s="184"/>
      <c r="DH222" s="194" t="s">
        <v>47</v>
      </c>
      <c r="DI222" s="194"/>
      <c r="DJ222" s="194"/>
      <c r="DK222" s="194"/>
      <c r="DL222" s="194"/>
      <c r="DM222" s="194"/>
      <c r="DN222" s="194"/>
      <c r="DO222" s="194"/>
      <c r="DP222" s="194"/>
      <c r="DQ222" s="194"/>
      <c r="DR222" s="194"/>
      <c r="DS222" s="194"/>
      <c r="DT222" s="194"/>
      <c r="DU222" s="194"/>
      <c r="DV222" s="194"/>
      <c r="DW222" s="194" t="s">
        <v>23</v>
      </c>
      <c r="DX222" s="194"/>
      <c r="DY222" s="194"/>
      <c r="DZ222" s="194"/>
      <c r="EA222" s="194"/>
      <c r="EB222" s="194"/>
      <c r="EC222" s="194"/>
      <c r="ED222" s="194"/>
      <c r="EE222" s="194"/>
      <c r="EF222" s="194"/>
      <c r="EG222" s="194"/>
      <c r="EH222" s="194"/>
      <c r="EI222" s="194" t="s">
        <v>47</v>
      </c>
      <c r="EJ222" s="194"/>
      <c r="EK222" s="194"/>
      <c r="EL222" s="194"/>
      <c r="EM222" s="194"/>
      <c r="EN222" s="194"/>
      <c r="EO222" s="194"/>
      <c r="EP222" s="194"/>
      <c r="EQ222" s="194"/>
      <c r="ER222" s="194"/>
      <c r="ES222" s="194"/>
      <c r="ET222" s="194"/>
      <c r="EU222" s="194" t="s">
        <v>23</v>
      </c>
      <c r="EV222" s="194"/>
      <c r="EW222" s="194"/>
      <c r="EX222" s="194"/>
      <c r="EY222" s="194"/>
      <c r="EZ222" s="194"/>
      <c r="FA222" s="194"/>
      <c r="FB222" s="194"/>
      <c r="FC222" s="194"/>
      <c r="FD222" s="194"/>
      <c r="FE222" s="194"/>
      <c r="FF222" s="194"/>
      <c r="FG222" s="194"/>
      <c r="FH222" s="194" t="s">
        <v>47</v>
      </c>
      <c r="FI222" s="194"/>
      <c r="FJ222" s="194"/>
      <c r="FK222" s="194"/>
      <c r="FL222" s="194"/>
      <c r="FM222" s="194"/>
      <c r="FN222" s="194"/>
      <c r="FO222" s="194"/>
      <c r="FP222" s="194"/>
      <c r="FQ222" s="194"/>
      <c r="FR222" s="194"/>
      <c r="FS222" s="194" t="s">
        <v>23</v>
      </c>
      <c r="FT222" s="194"/>
      <c r="FU222" s="194"/>
      <c r="FV222" s="194"/>
      <c r="FW222" s="194"/>
      <c r="FX222" s="194"/>
    </row>
    <row r="223" spans="2:180" s="76" customFormat="1" ht="11.25" customHeight="1">
      <c r="B223" s="54">
        <v>1</v>
      </c>
      <c r="C223" s="108">
        <v>2</v>
      </c>
      <c r="D223" s="108"/>
      <c r="E223" s="108"/>
      <c r="F223" s="108"/>
      <c r="G223" s="108"/>
      <c r="H223" s="108"/>
      <c r="I223" s="108"/>
      <c r="J223" s="108"/>
      <c r="K223" s="108"/>
      <c r="L223" s="108"/>
      <c r="M223" s="108"/>
      <c r="N223" s="108"/>
      <c r="O223" s="108"/>
      <c r="P223" s="108">
        <v>4</v>
      </c>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v>5</v>
      </c>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8"/>
      <c r="CC223" s="108"/>
      <c r="CD223" s="108"/>
      <c r="CE223" s="108"/>
      <c r="CF223" s="108"/>
      <c r="CG223" s="108"/>
      <c r="CH223" s="108"/>
      <c r="CI223" s="108"/>
      <c r="CJ223" s="108"/>
      <c r="CK223" s="108"/>
      <c r="CL223" s="108"/>
      <c r="CM223" s="108"/>
      <c r="CN223" s="108"/>
      <c r="CO223" s="108"/>
      <c r="CP223" s="108"/>
      <c r="CQ223" s="108"/>
      <c r="CR223" s="108"/>
      <c r="CS223" s="108"/>
      <c r="CT223" s="108"/>
      <c r="CU223" s="108"/>
      <c r="CV223" s="108"/>
      <c r="CW223" s="108"/>
      <c r="CX223" s="108"/>
      <c r="CY223" s="108"/>
      <c r="CZ223" s="108"/>
      <c r="DA223" s="108"/>
      <c r="DB223" s="108"/>
      <c r="DC223" s="108"/>
      <c r="DD223" s="108"/>
      <c r="DE223" s="108"/>
      <c r="DF223" s="108"/>
      <c r="DG223" s="108"/>
      <c r="DH223" s="108">
        <v>6</v>
      </c>
      <c r="DI223" s="108"/>
      <c r="DJ223" s="108"/>
      <c r="DK223" s="108"/>
      <c r="DL223" s="108"/>
      <c r="DM223" s="108"/>
      <c r="DN223" s="108"/>
      <c r="DO223" s="108"/>
      <c r="DP223" s="108"/>
      <c r="DQ223" s="108"/>
      <c r="DR223" s="108"/>
      <c r="DS223" s="108"/>
      <c r="DT223" s="108"/>
      <c r="DU223" s="108"/>
      <c r="DV223" s="108"/>
      <c r="DW223" s="108">
        <v>7</v>
      </c>
      <c r="DX223" s="108"/>
      <c r="DY223" s="108"/>
      <c r="DZ223" s="108"/>
      <c r="EA223" s="108"/>
      <c r="EB223" s="108"/>
      <c r="EC223" s="108"/>
      <c r="ED223" s="108"/>
      <c r="EE223" s="108"/>
      <c r="EF223" s="108"/>
      <c r="EG223" s="108"/>
      <c r="EH223" s="108"/>
      <c r="EI223" s="108">
        <v>8</v>
      </c>
      <c r="EJ223" s="108"/>
      <c r="EK223" s="108"/>
      <c r="EL223" s="108"/>
      <c r="EM223" s="108"/>
      <c r="EN223" s="108"/>
      <c r="EO223" s="108"/>
      <c r="EP223" s="108"/>
      <c r="EQ223" s="108"/>
      <c r="ER223" s="108"/>
      <c r="ES223" s="108"/>
      <c r="ET223" s="108"/>
      <c r="EU223" s="108">
        <v>9</v>
      </c>
      <c r="EV223" s="108"/>
      <c r="EW223" s="108"/>
      <c r="EX223" s="108"/>
      <c r="EY223" s="108"/>
      <c r="EZ223" s="108"/>
      <c r="FA223" s="108"/>
      <c r="FB223" s="108"/>
      <c r="FC223" s="108"/>
      <c r="FD223" s="108"/>
      <c r="FE223" s="108"/>
      <c r="FF223" s="108"/>
      <c r="FG223" s="108"/>
      <c r="FH223" s="108">
        <v>10</v>
      </c>
      <c r="FI223" s="108"/>
      <c r="FJ223" s="108"/>
      <c r="FK223" s="108"/>
      <c r="FL223" s="108"/>
      <c r="FM223" s="108"/>
      <c r="FN223" s="108"/>
      <c r="FO223" s="108"/>
      <c r="FP223" s="108"/>
      <c r="FQ223" s="108"/>
      <c r="FR223" s="108"/>
      <c r="FS223" s="108">
        <v>11</v>
      </c>
      <c r="FT223" s="108"/>
      <c r="FU223" s="108"/>
      <c r="FV223" s="108"/>
      <c r="FW223" s="108"/>
      <c r="FX223" s="108"/>
    </row>
    <row r="224" spans="2:180" s="76" customFormat="1" ht="72" customHeight="1">
      <c r="B224" s="54">
        <v>1</v>
      </c>
      <c r="C224" s="100" t="s">
        <v>171</v>
      </c>
      <c r="D224" s="101"/>
      <c r="E224" s="101"/>
      <c r="F224" s="101"/>
      <c r="G224" s="101"/>
      <c r="H224" s="101"/>
      <c r="I224" s="101"/>
      <c r="J224" s="101"/>
      <c r="K224" s="101"/>
      <c r="L224" s="101"/>
      <c r="M224" s="101"/>
      <c r="N224" s="101"/>
      <c r="O224" s="102"/>
      <c r="P224" s="100" t="s">
        <v>172</v>
      </c>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2"/>
      <c r="AL224" s="100" t="s">
        <v>173</v>
      </c>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c r="BR224" s="101"/>
      <c r="BS224" s="101"/>
      <c r="BT224" s="101"/>
      <c r="BU224" s="101"/>
      <c r="BV224" s="101"/>
      <c r="BW224" s="101"/>
      <c r="BX224" s="101"/>
      <c r="BY224" s="101"/>
      <c r="BZ224" s="101"/>
      <c r="CA224" s="101"/>
      <c r="CB224" s="101"/>
      <c r="CC224" s="101"/>
      <c r="CD224" s="101"/>
      <c r="CE224" s="101"/>
      <c r="CF224" s="101"/>
      <c r="CG224" s="101"/>
      <c r="CH224" s="101"/>
      <c r="CI224" s="101"/>
      <c r="CJ224" s="101"/>
      <c r="CK224" s="101"/>
      <c r="CL224" s="101"/>
      <c r="CM224" s="101"/>
      <c r="CN224" s="101"/>
      <c r="CO224" s="101"/>
      <c r="CP224" s="101"/>
      <c r="CQ224" s="101"/>
      <c r="CR224" s="101"/>
      <c r="CS224" s="101"/>
      <c r="CT224" s="101"/>
      <c r="CU224" s="101"/>
      <c r="CV224" s="101"/>
      <c r="CW224" s="101"/>
      <c r="CX224" s="101"/>
      <c r="CY224" s="101"/>
      <c r="CZ224" s="101"/>
      <c r="DA224" s="101"/>
      <c r="DB224" s="101"/>
      <c r="DC224" s="101"/>
      <c r="DD224" s="101"/>
      <c r="DE224" s="101"/>
      <c r="DF224" s="101"/>
      <c r="DG224" s="102"/>
      <c r="DH224" s="108"/>
      <c r="DI224" s="108"/>
      <c r="DJ224" s="108"/>
      <c r="DK224" s="108"/>
      <c r="DL224" s="108"/>
      <c r="DM224" s="108"/>
      <c r="DN224" s="108"/>
      <c r="DO224" s="108"/>
      <c r="DP224" s="108"/>
      <c r="DQ224" s="108"/>
      <c r="DR224" s="108"/>
      <c r="DS224" s="108"/>
      <c r="DT224" s="108"/>
      <c r="DU224" s="108"/>
      <c r="DV224" s="108"/>
      <c r="DW224" s="108"/>
      <c r="DX224" s="108"/>
      <c r="DY224" s="108"/>
      <c r="DZ224" s="108"/>
      <c r="EA224" s="108"/>
      <c r="EB224" s="108"/>
      <c r="EC224" s="108"/>
      <c r="ED224" s="108"/>
      <c r="EE224" s="108"/>
      <c r="EF224" s="108"/>
      <c r="EG224" s="108"/>
      <c r="EH224" s="108"/>
      <c r="EI224" s="108"/>
      <c r="EJ224" s="108"/>
      <c r="EK224" s="108"/>
      <c r="EL224" s="108"/>
      <c r="EM224" s="108"/>
      <c r="EN224" s="108"/>
      <c r="EO224" s="108"/>
      <c r="EP224" s="108"/>
      <c r="EQ224" s="108"/>
      <c r="ER224" s="108"/>
      <c r="ES224" s="108"/>
      <c r="ET224" s="108"/>
      <c r="EU224" s="108"/>
      <c r="EV224" s="108"/>
      <c r="EW224" s="108"/>
      <c r="EX224" s="108"/>
      <c r="EY224" s="108"/>
      <c r="EZ224" s="108"/>
      <c r="FA224" s="108"/>
      <c r="FB224" s="108"/>
      <c r="FC224" s="108"/>
      <c r="FD224" s="108"/>
      <c r="FE224" s="108"/>
      <c r="FF224" s="108"/>
      <c r="FG224" s="108"/>
      <c r="FH224" s="103">
        <v>82484.8</v>
      </c>
      <c r="FI224" s="103"/>
      <c r="FJ224" s="103"/>
      <c r="FK224" s="103"/>
      <c r="FL224" s="103"/>
      <c r="FM224" s="103"/>
      <c r="FN224" s="103"/>
      <c r="FO224" s="103"/>
      <c r="FP224" s="103"/>
      <c r="FQ224" s="103"/>
      <c r="FR224" s="103"/>
      <c r="FS224" s="108"/>
      <c r="FT224" s="108"/>
      <c r="FU224" s="108"/>
      <c r="FV224" s="108"/>
      <c r="FW224" s="108"/>
      <c r="FX224" s="108"/>
    </row>
    <row r="225" spans="1:180" ht="11.25" customHeight="1">
      <c r="A225" s="1"/>
      <c r="B225" s="34"/>
      <c r="C225" s="173" t="s">
        <v>32</v>
      </c>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CM225" s="173"/>
      <c r="CN225" s="173"/>
      <c r="CO225" s="173"/>
      <c r="CP225" s="173"/>
      <c r="CQ225" s="173"/>
      <c r="CR225" s="173"/>
      <c r="CS225" s="173"/>
      <c r="CT225" s="173"/>
      <c r="CU225" s="173"/>
      <c r="CV225" s="173"/>
      <c r="CW225" s="173"/>
      <c r="CX225" s="173"/>
      <c r="CY225" s="173"/>
      <c r="CZ225" s="173"/>
      <c r="DA225" s="173"/>
      <c r="DB225" s="173"/>
      <c r="DC225" s="173"/>
      <c r="DD225" s="173"/>
      <c r="DE225" s="173"/>
      <c r="DF225" s="173"/>
      <c r="DG225" s="173"/>
      <c r="DH225" s="41"/>
      <c r="DI225" s="42"/>
      <c r="DJ225" s="42"/>
      <c r="DK225" s="42"/>
      <c r="DL225" s="42"/>
      <c r="DM225" s="42"/>
      <c r="DN225" s="42"/>
      <c r="DO225" s="42"/>
      <c r="DP225" s="42"/>
      <c r="DQ225" s="42"/>
      <c r="DR225" s="42"/>
      <c r="DS225" s="42"/>
      <c r="DT225" s="42"/>
      <c r="DU225" s="42"/>
      <c r="DV225" s="43"/>
      <c r="DW225" s="41"/>
      <c r="DX225" s="42"/>
      <c r="DY225" s="42"/>
      <c r="DZ225" s="42"/>
      <c r="EA225" s="42"/>
      <c r="EB225" s="42"/>
      <c r="EC225" s="42"/>
      <c r="ED225" s="42"/>
      <c r="EE225" s="42"/>
      <c r="EF225" s="42"/>
      <c r="EG225" s="42"/>
      <c r="EH225" s="43"/>
      <c r="EI225" s="41"/>
      <c r="EJ225" s="42"/>
      <c r="EK225" s="42"/>
      <c r="EL225" s="42"/>
      <c r="EM225" s="42"/>
      <c r="EN225" s="42"/>
      <c r="EO225" s="42"/>
      <c r="EP225" s="42"/>
      <c r="EQ225" s="42"/>
      <c r="ER225" s="42"/>
      <c r="ES225" s="42"/>
      <c r="ET225" s="43"/>
      <c r="EU225" s="41"/>
      <c r="EV225" s="42"/>
      <c r="EW225" s="42"/>
      <c r="EX225" s="42"/>
      <c r="EY225" s="42"/>
      <c r="EZ225" s="42"/>
      <c r="FA225" s="42"/>
      <c r="FB225" s="42"/>
      <c r="FC225" s="42"/>
      <c r="FD225" s="42"/>
      <c r="FE225" s="42"/>
      <c r="FF225" s="42"/>
      <c r="FG225" s="43"/>
      <c r="FH225" s="41"/>
      <c r="FI225" s="42"/>
      <c r="FJ225" s="42"/>
      <c r="FK225" s="42"/>
      <c r="FL225" s="42"/>
      <c r="FM225" s="42"/>
      <c r="FN225" s="42"/>
      <c r="FO225" s="42"/>
      <c r="FP225" s="42"/>
      <c r="FQ225" s="42"/>
      <c r="FR225" s="43"/>
      <c r="FS225" s="41"/>
      <c r="FT225" s="42"/>
      <c r="FU225" s="42"/>
      <c r="FV225" s="42"/>
      <c r="FW225" s="42"/>
      <c r="FX225" s="43"/>
    </row>
    <row r="226" spans="1:180"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row>
    <row r="228" spans="1:180" ht="11.25" customHeight="1">
      <c r="A228" s="1"/>
      <c r="B228" s="186" t="s">
        <v>134</v>
      </c>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c r="AS228" s="186"/>
      <c r="AT228" s="186"/>
      <c r="AU228" s="186"/>
      <c r="AV228" s="186"/>
      <c r="AW228" s="186"/>
      <c r="AX228" s="186"/>
      <c r="AY228" s="186"/>
      <c r="AZ228" s="186"/>
      <c r="BA228" s="186"/>
      <c r="BB228" s="186"/>
      <c r="BC228" s="186"/>
      <c r="BD228" s="186"/>
      <c r="BE228" s="186"/>
      <c r="BF228" s="186"/>
      <c r="BG228" s="186"/>
      <c r="BH228" s="186"/>
      <c r="BI228" s="186"/>
      <c r="BJ228" s="186"/>
      <c r="BK228" s="186"/>
      <c r="BL228" s="186"/>
      <c r="BM228" s="186"/>
      <c r="BN228" s="186"/>
      <c r="BO228" s="186"/>
      <c r="BP228" s="186"/>
      <c r="BQ228" s="186"/>
      <c r="BR228" s="186"/>
      <c r="BS228" s="186"/>
      <c r="BT228" s="186"/>
      <c r="BU228" s="186"/>
      <c r="BV228" s="186"/>
      <c r="BW228" s="186"/>
      <c r="BX228" s="186"/>
      <c r="BY228" s="186"/>
      <c r="BZ228" s="186"/>
      <c r="CA228" s="186"/>
      <c r="CB228" s="186"/>
      <c r="CC228" s="186"/>
      <c r="CD228" s="186"/>
      <c r="CE228" s="186"/>
      <c r="CF228" s="186"/>
      <c r="CG228" s="186"/>
      <c r="CH228" s="186"/>
      <c r="CI228" s="186"/>
      <c r="CJ228" s="186"/>
      <c r="CK228" s="186"/>
      <c r="CL228" s="186"/>
      <c r="CM228" s="186"/>
      <c r="CN228" s="186"/>
      <c r="CO228" s="186"/>
      <c r="CP228" s="186"/>
      <c r="CQ228" s="186"/>
      <c r="CR228" s="186"/>
      <c r="CS228" s="186"/>
      <c r="CT228" s="186"/>
      <c r="CU228" s="186"/>
      <c r="CV228" s="186"/>
      <c r="CW228" s="186"/>
      <c r="CX228" s="186"/>
      <c r="CY228" s="186"/>
      <c r="CZ228" s="186"/>
      <c r="DA228" s="186"/>
      <c r="DB228" s="186"/>
      <c r="DC228" s="186"/>
      <c r="DD228" s="186"/>
      <c r="DE228" s="186"/>
      <c r="DF228" s="186"/>
      <c r="DG228" s="186"/>
      <c r="DH228" s="186"/>
      <c r="DI228" s="186"/>
      <c r="DJ228" s="186"/>
      <c r="DK228" s="186"/>
      <c r="DL228" s="186"/>
      <c r="DM228" s="186"/>
      <c r="DN228" s="186"/>
      <c r="DO228" s="186"/>
      <c r="DP228" s="186"/>
      <c r="DQ228" s="186"/>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row>
    <row r="229" spans="1:180"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5" t="s">
        <v>60</v>
      </c>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row>
    <row r="230" spans="2:163" s="5" customFormat="1" ht="23.25" customHeight="1">
      <c r="B230" s="195" t="s">
        <v>69</v>
      </c>
      <c r="C230" s="181" t="s">
        <v>21</v>
      </c>
      <c r="D230" s="181"/>
      <c r="E230" s="181"/>
      <c r="F230" s="181"/>
      <c r="G230" s="181"/>
      <c r="H230" s="181"/>
      <c r="I230" s="181"/>
      <c r="J230" s="181"/>
      <c r="K230" s="181"/>
      <c r="L230" s="181"/>
      <c r="M230" s="181"/>
      <c r="N230" s="181"/>
      <c r="O230" s="181" t="s">
        <v>70</v>
      </c>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181" t="s">
        <v>71</v>
      </c>
      <c r="AM230" s="181"/>
      <c r="AN230" s="181"/>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c r="BK230" s="181"/>
      <c r="BL230" s="181"/>
      <c r="BM230" s="181"/>
      <c r="BN230" s="181"/>
      <c r="BO230" s="181"/>
      <c r="BP230" s="181"/>
      <c r="BQ230" s="181"/>
      <c r="BR230" s="181"/>
      <c r="BS230" s="181"/>
      <c r="BT230" s="181"/>
      <c r="BU230" s="181"/>
      <c r="BV230" s="181"/>
      <c r="BW230" s="181"/>
      <c r="BX230" s="181"/>
      <c r="BY230" s="181"/>
      <c r="BZ230" s="181"/>
      <c r="CA230" s="181"/>
      <c r="CB230" s="181"/>
      <c r="CC230" s="181"/>
      <c r="CD230" s="181"/>
      <c r="CE230" s="181"/>
      <c r="CF230" s="181"/>
      <c r="CG230" s="181"/>
      <c r="CH230" s="181"/>
      <c r="CI230" s="181"/>
      <c r="CJ230" s="181"/>
      <c r="CK230" s="181"/>
      <c r="CL230" s="181"/>
      <c r="CM230" s="181"/>
      <c r="CN230" s="181"/>
      <c r="CO230" s="181"/>
      <c r="CP230" s="181"/>
      <c r="CQ230" s="181"/>
      <c r="CR230" s="181"/>
      <c r="CS230" s="181"/>
      <c r="CT230" s="181"/>
      <c r="CU230" s="181"/>
      <c r="CV230" s="181"/>
      <c r="CW230" s="181"/>
      <c r="CX230" s="181"/>
      <c r="CY230" s="181"/>
      <c r="CZ230" s="181"/>
      <c r="DA230" s="181"/>
      <c r="DB230" s="181"/>
      <c r="DC230" s="181"/>
      <c r="DD230" s="181"/>
      <c r="DE230" s="181"/>
      <c r="DF230" s="181"/>
      <c r="DG230" s="181"/>
      <c r="DH230" s="194" t="s">
        <v>33</v>
      </c>
      <c r="DI230" s="194"/>
      <c r="DJ230" s="194"/>
      <c r="DK230" s="194"/>
      <c r="DL230" s="194"/>
      <c r="DM230" s="194"/>
      <c r="DN230" s="194"/>
      <c r="DO230" s="194"/>
      <c r="DP230" s="194"/>
      <c r="DQ230" s="194"/>
      <c r="DR230" s="194"/>
      <c r="DS230" s="194"/>
      <c r="DT230" s="194"/>
      <c r="DU230" s="194"/>
      <c r="DV230" s="194"/>
      <c r="DW230" s="194"/>
      <c r="DX230" s="194"/>
      <c r="DY230" s="194"/>
      <c r="DZ230" s="194"/>
      <c r="EA230" s="194"/>
      <c r="EB230" s="194"/>
      <c r="EC230" s="194"/>
      <c r="ED230" s="194"/>
      <c r="EE230" s="194"/>
      <c r="EF230" s="194"/>
      <c r="EG230" s="194"/>
      <c r="EH230" s="194"/>
      <c r="EI230" s="194" t="s">
        <v>11</v>
      </c>
      <c r="EJ230" s="194"/>
      <c r="EK230" s="194"/>
      <c r="EL230" s="194"/>
      <c r="EM230" s="194"/>
      <c r="EN230" s="194"/>
      <c r="EO230" s="194"/>
      <c r="EP230" s="194"/>
      <c r="EQ230" s="194"/>
      <c r="ER230" s="194"/>
      <c r="ES230" s="194"/>
      <c r="ET230" s="194"/>
      <c r="EU230" s="194"/>
      <c r="EV230" s="194"/>
      <c r="EW230" s="194"/>
      <c r="EX230" s="194"/>
      <c r="EY230" s="194"/>
      <c r="EZ230" s="194"/>
      <c r="FA230" s="194"/>
      <c r="FB230" s="194"/>
      <c r="FC230" s="194"/>
      <c r="FD230" s="194"/>
      <c r="FE230" s="194"/>
      <c r="FF230" s="194"/>
      <c r="FG230" s="194"/>
    </row>
    <row r="231" spans="1:180" ht="21.75" customHeight="1">
      <c r="A231" s="1"/>
      <c r="B231" s="196"/>
      <c r="C231" s="182"/>
      <c r="D231" s="183"/>
      <c r="E231" s="183"/>
      <c r="F231" s="183"/>
      <c r="G231" s="183"/>
      <c r="H231" s="183"/>
      <c r="I231" s="183"/>
      <c r="J231" s="183"/>
      <c r="K231" s="183"/>
      <c r="L231" s="183"/>
      <c r="M231" s="183"/>
      <c r="N231" s="184"/>
      <c r="O231" s="182"/>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4"/>
      <c r="AL231" s="182"/>
      <c r="AM231" s="183"/>
      <c r="AN231" s="183"/>
      <c r="AO231" s="183"/>
      <c r="AP231" s="183"/>
      <c r="AQ231" s="183"/>
      <c r="AR231" s="183"/>
      <c r="AS231" s="183"/>
      <c r="AT231" s="183"/>
      <c r="AU231" s="183"/>
      <c r="AV231" s="183"/>
      <c r="AW231" s="183"/>
      <c r="AX231" s="183"/>
      <c r="AY231" s="183"/>
      <c r="AZ231" s="183"/>
      <c r="BA231" s="183"/>
      <c r="BB231" s="183"/>
      <c r="BC231" s="183"/>
      <c r="BD231" s="183"/>
      <c r="BE231" s="183"/>
      <c r="BF231" s="183"/>
      <c r="BG231" s="183"/>
      <c r="BH231" s="183"/>
      <c r="BI231" s="183"/>
      <c r="BJ231" s="183"/>
      <c r="BK231" s="183"/>
      <c r="BL231" s="183"/>
      <c r="BM231" s="183"/>
      <c r="BN231" s="183"/>
      <c r="BO231" s="183"/>
      <c r="BP231" s="183"/>
      <c r="BQ231" s="183"/>
      <c r="BR231" s="183"/>
      <c r="BS231" s="183"/>
      <c r="BT231" s="183"/>
      <c r="BU231" s="183"/>
      <c r="BV231" s="183"/>
      <c r="BW231" s="183"/>
      <c r="BX231" s="183"/>
      <c r="BY231" s="183"/>
      <c r="BZ231" s="183"/>
      <c r="CA231" s="183"/>
      <c r="CB231" s="183"/>
      <c r="CC231" s="183"/>
      <c r="CD231" s="183"/>
      <c r="CE231" s="183"/>
      <c r="CF231" s="183"/>
      <c r="CG231" s="183"/>
      <c r="CH231" s="183"/>
      <c r="CI231" s="183"/>
      <c r="CJ231" s="183"/>
      <c r="CK231" s="183"/>
      <c r="CL231" s="183"/>
      <c r="CM231" s="183"/>
      <c r="CN231" s="183"/>
      <c r="CO231" s="183"/>
      <c r="CP231" s="183"/>
      <c r="CQ231" s="183"/>
      <c r="CR231" s="183"/>
      <c r="CS231" s="183"/>
      <c r="CT231" s="183"/>
      <c r="CU231" s="183"/>
      <c r="CV231" s="183"/>
      <c r="CW231" s="183"/>
      <c r="CX231" s="183"/>
      <c r="CY231" s="183"/>
      <c r="CZ231" s="183"/>
      <c r="DA231" s="183"/>
      <c r="DB231" s="183"/>
      <c r="DC231" s="183"/>
      <c r="DD231" s="183"/>
      <c r="DE231" s="183"/>
      <c r="DF231" s="183"/>
      <c r="DG231" s="184"/>
      <c r="DH231" s="194" t="s">
        <v>47</v>
      </c>
      <c r="DI231" s="194"/>
      <c r="DJ231" s="194"/>
      <c r="DK231" s="194"/>
      <c r="DL231" s="194"/>
      <c r="DM231" s="194"/>
      <c r="DN231" s="194"/>
      <c r="DO231" s="194"/>
      <c r="DP231" s="194"/>
      <c r="DQ231" s="194"/>
      <c r="DR231" s="194"/>
      <c r="DS231" s="194"/>
      <c r="DT231" s="194"/>
      <c r="DU231" s="194"/>
      <c r="DV231" s="194"/>
      <c r="DW231" s="194" t="s">
        <v>23</v>
      </c>
      <c r="DX231" s="194"/>
      <c r="DY231" s="194"/>
      <c r="DZ231" s="194"/>
      <c r="EA231" s="194"/>
      <c r="EB231" s="194"/>
      <c r="EC231" s="194"/>
      <c r="ED231" s="194"/>
      <c r="EE231" s="194"/>
      <c r="EF231" s="194"/>
      <c r="EG231" s="194"/>
      <c r="EH231" s="194"/>
      <c r="EI231" s="194" t="s">
        <v>47</v>
      </c>
      <c r="EJ231" s="194"/>
      <c r="EK231" s="194"/>
      <c r="EL231" s="194"/>
      <c r="EM231" s="194"/>
      <c r="EN231" s="194"/>
      <c r="EO231" s="194"/>
      <c r="EP231" s="194"/>
      <c r="EQ231" s="194"/>
      <c r="ER231" s="194"/>
      <c r="ES231" s="194"/>
      <c r="ET231" s="194"/>
      <c r="EU231" s="194" t="s">
        <v>23</v>
      </c>
      <c r="EV231" s="194"/>
      <c r="EW231" s="194"/>
      <c r="EX231" s="194"/>
      <c r="EY231" s="194"/>
      <c r="EZ231" s="194"/>
      <c r="FA231" s="194"/>
      <c r="FB231" s="194"/>
      <c r="FC231" s="194"/>
      <c r="FD231" s="194"/>
      <c r="FE231" s="194"/>
      <c r="FF231" s="194"/>
      <c r="FG231" s="194"/>
      <c r="FH231" s="1"/>
      <c r="FI231" s="1"/>
      <c r="FJ231" s="1"/>
      <c r="FK231" s="1"/>
      <c r="FL231" s="1"/>
      <c r="FM231" s="1"/>
      <c r="FN231" s="1"/>
      <c r="FO231" s="1"/>
      <c r="FP231" s="1"/>
      <c r="FQ231" s="1"/>
      <c r="FR231" s="1"/>
      <c r="FS231" s="1"/>
      <c r="FT231" s="1"/>
      <c r="FU231" s="1"/>
      <c r="FV231" s="1"/>
      <c r="FW231" s="1"/>
      <c r="FX231" s="1"/>
    </row>
    <row r="232" spans="2:163" s="76" customFormat="1" ht="11.25" customHeight="1">
      <c r="B232" s="54">
        <v>1</v>
      </c>
      <c r="C232" s="108">
        <v>2</v>
      </c>
      <c r="D232" s="108"/>
      <c r="E232" s="108"/>
      <c r="F232" s="108"/>
      <c r="G232" s="108"/>
      <c r="H232" s="108"/>
      <c r="I232" s="108"/>
      <c r="J232" s="108"/>
      <c r="K232" s="108"/>
      <c r="L232" s="108"/>
      <c r="M232" s="108"/>
      <c r="N232" s="108"/>
      <c r="O232" s="108">
        <v>4</v>
      </c>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v>5</v>
      </c>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08"/>
      <c r="CM232" s="108"/>
      <c r="CN232" s="108"/>
      <c r="CO232" s="108"/>
      <c r="CP232" s="108"/>
      <c r="CQ232" s="108"/>
      <c r="CR232" s="108"/>
      <c r="CS232" s="108"/>
      <c r="CT232" s="108"/>
      <c r="CU232" s="108"/>
      <c r="CV232" s="108"/>
      <c r="CW232" s="108"/>
      <c r="CX232" s="108"/>
      <c r="CY232" s="108"/>
      <c r="CZ232" s="108"/>
      <c r="DA232" s="108"/>
      <c r="DB232" s="108"/>
      <c r="DC232" s="108"/>
      <c r="DD232" s="108"/>
      <c r="DE232" s="108"/>
      <c r="DF232" s="108"/>
      <c r="DG232" s="108"/>
      <c r="DH232" s="108">
        <v>6</v>
      </c>
      <c r="DI232" s="108"/>
      <c r="DJ232" s="108"/>
      <c r="DK232" s="108"/>
      <c r="DL232" s="108"/>
      <c r="DM232" s="108"/>
      <c r="DN232" s="108"/>
      <c r="DO232" s="108"/>
      <c r="DP232" s="108"/>
      <c r="DQ232" s="108"/>
      <c r="DR232" s="108"/>
      <c r="DS232" s="108"/>
      <c r="DT232" s="108"/>
      <c r="DU232" s="108"/>
      <c r="DV232" s="108"/>
      <c r="DW232" s="108">
        <v>7</v>
      </c>
      <c r="DX232" s="108"/>
      <c r="DY232" s="108"/>
      <c r="DZ232" s="108"/>
      <c r="EA232" s="108"/>
      <c r="EB232" s="108"/>
      <c r="EC232" s="108"/>
      <c r="ED232" s="108"/>
      <c r="EE232" s="108"/>
      <c r="EF232" s="108"/>
      <c r="EG232" s="108"/>
      <c r="EH232" s="108"/>
      <c r="EI232" s="108">
        <v>8</v>
      </c>
      <c r="EJ232" s="108"/>
      <c r="EK232" s="108"/>
      <c r="EL232" s="108"/>
      <c r="EM232" s="108"/>
      <c r="EN232" s="108"/>
      <c r="EO232" s="108"/>
      <c r="EP232" s="108"/>
      <c r="EQ232" s="108"/>
      <c r="ER232" s="108"/>
      <c r="ES232" s="108"/>
      <c r="ET232" s="108"/>
      <c r="EU232" s="108">
        <v>9</v>
      </c>
      <c r="EV232" s="108"/>
      <c r="EW232" s="108"/>
      <c r="EX232" s="108"/>
      <c r="EY232" s="108"/>
      <c r="EZ232" s="108"/>
      <c r="FA232" s="108"/>
      <c r="FB232" s="108"/>
      <c r="FC232" s="108"/>
      <c r="FD232" s="108"/>
      <c r="FE232" s="108"/>
      <c r="FF232" s="108"/>
      <c r="FG232" s="108"/>
    </row>
    <row r="233" spans="2:163" s="76" customFormat="1" ht="78.75" customHeight="1">
      <c r="B233" s="54">
        <v>1</v>
      </c>
      <c r="C233" s="109" t="s">
        <v>171</v>
      </c>
      <c r="D233" s="109"/>
      <c r="E233" s="109"/>
      <c r="F233" s="109"/>
      <c r="G233" s="109"/>
      <c r="H233" s="109"/>
      <c r="I233" s="109"/>
      <c r="J233" s="109"/>
      <c r="K233" s="109"/>
      <c r="L233" s="109"/>
      <c r="M233" s="109"/>
      <c r="N233" s="109"/>
      <c r="O233" s="109" t="s">
        <v>172</v>
      </c>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0" t="s">
        <v>173</v>
      </c>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101"/>
      <c r="BR233" s="101"/>
      <c r="BS233" s="101"/>
      <c r="BT233" s="101"/>
      <c r="BU233" s="101"/>
      <c r="BV233" s="101"/>
      <c r="BW233" s="101"/>
      <c r="BX233" s="101"/>
      <c r="BY233" s="101"/>
      <c r="BZ233" s="101"/>
      <c r="CA233" s="101"/>
      <c r="CB233" s="101"/>
      <c r="CC233" s="101"/>
      <c r="CD233" s="101"/>
      <c r="CE233" s="101"/>
      <c r="CF233" s="101"/>
      <c r="CG233" s="101"/>
      <c r="CH233" s="101"/>
      <c r="CI233" s="101"/>
      <c r="CJ233" s="101"/>
      <c r="CK233" s="101"/>
      <c r="CL233" s="101"/>
      <c r="CM233" s="101"/>
      <c r="CN233" s="101"/>
      <c r="CO233" s="101"/>
      <c r="CP233" s="101"/>
      <c r="CQ233" s="101"/>
      <c r="CR233" s="101"/>
      <c r="CS233" s="101"/>
      <c r="CT233" s="101"/>
      <c r="CU233" s="101"/>
      <c r="CV233" s="101"/>
      <c r="CW233" s="101"/>
      <c r="CX233" s="101"/>
      <c r="CY233" s="101"/>
      <c r="CZ233" s="101"/>
      <c r="DA233" s="101"/>
      <c r="DB233" s="101"/>
      <c r="DC233" s="101"/>
      <c r="DD233" s="101"/>
      <c r="DE233" s="101"/>
      <c r="DF233" s="101"/>
      <c r="DG233" s="102"/>
      <c r="DH233" s="103">
        <v>87351.403</v>
      </c>
      <c r="DI233" s="103"/>
      <c r="DJ233" s="103"/>
      <c r="DK233" s="103"/>
      <c r="DL233" s="103"/>
      <c r="DM233" s="103"/>
      <c r="DN233" s="103"/>
      <c r="DO233" s="103"/>
      <c r="DP233" s="103"/>
      <c r="DQ233" s="103"/>
      <c r="DR233" s="103"/>
      <c r="DS233" s="103"/>
      <c r="DT233" s="103"/>
      <c r="DU233" s="103"/>
      <c r="DV233" s="103"/>
      <c r="DW233" s="103"/>
      <c r="DX233" s="103"/>
      <c r="DY233" s="103"/>
      <c r="DZ233" s="103"/>
      <c r="EA233" s="103"/>
      <c r="EB233" s="103"/>
      <c r="EC233" s="103"/>
      <c r="ED233" s="103"/>
      <c r="EE233" s="103"/>
      <c r="EF233" s="103"/>
      <c r="EG233" s="103"/>
      <c r="EH233" s="103"/>
      <c r="EI233" s="103">
        <v>91718.973</v>
      </c>
      <c r="EJ233" s="103"/>
      <c r="EK233" s="103"/>
      <c r="EL233" s="103"/>
      <c r="EM233" s="103"/>
      <c r="EN233" s="103"/>
      <c r="EO233" s="103"/>
      <c r="EP233" s="103"/>
      <c r="EQ233" s="103"/>
      <c r="ER233" s="103"/>
      <c r="ES233" s="103"/>
      <c r="ET233" s="103"/>
      <c r="EU233" s="103"/>
      <c r="EV233" s="103"/>
      <c r="EW233" s="103"/>
      <c r="EX233" s="103"/>
      <c r="EY233" s="103"/>
      <c r="EZ233" s="103"/>
      <c r="FA233" s="103"/>
      <c r="FB233" s="103"/>
      <c r="FC233" s="103"/>
      <c r="FD233" s="103"/>
      <c r="FE233" s="103"/>
      <c r="FF233" s="103"/>
      <c r="FG233" s="103"/>
    </row>
    <row r="234" spans="1:180" ht="11.25" customHeight="1">
      <c r="A234" s="1"/>
      <c r="B234" s="58"/>
      <c r="C234" s="173" t="s">
        <v>32</v>
      </c>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c r="CM234" s="173"/>
      <c r="CN234" s="173"/>
      <c r="CO234" s="173"/>
      <c r="CP234" s="173"/>
      <c r="CQ234" s="173"/>
      <c r="CR234" s="173"/>
      <c r="CS234" s="173"/>
      <c r="CT234" s="173"/>
      <c r="CU234" s="173"/>
      <c r="CV234" s="173"/>
      <c r="CW234" s="173"/>
      <c r="CX234" s="173"/>
      <c r="CY234" s="173"/>
      <c r="CZ234" s="173"/>
      <c r="DA234" s="173"/>
      <c r="DB234" s="173"/>
      <c r="DC234" s="173"/>
      <c r="DD234" s="173"/>
      <c r="DE234" s="173"/>
      <c r="DF234" s="173"/>
      <c r="DG234" s="173"/>
      <c r="DH234" s="111">
        <f>DH233</f>
        <v>87351.403</v>
      </c>
      <c r="DI234" s="112"/>
      <c r="DJ234" s="112"/>
      <c r="DK234" s="112"/>
      <c r="DL234" s="112"/>
      <c r="DM234" s="112"/>
      <c r="DN234" s="112"/>
      <c r="DO234" s="112"/>
      <c r="DP234" s="112"/>
      <c r="DQ234" s="112"/>
      <c r="DR234" s="112"/>
      <c r="DS234" s="112"/>
      <c r="DT234" s="112"/>
      <c r="DU234" s="112"/>
      <c r="DV234" s="104"/>
      <c r="DW234" s="111"/>
      <c r="DX234" s="112"/>
      <c r="DY234" s="112"/>
      <c r="DZ234" s="112"/>
      <c r="EA234" s="112"/>
      <c r="EB234" s="112"/>
      <c r="EC234" s="112"/>
      <c r="ED234" s="112"/>
      <c r="EE234" s="112"/>
      <c r="EF234" s="112"/>
      <c r="EG234" s="112"/>
      <c r="EH234" s="61"/>
      <c r="EI234" s="111">
        <f>EI233</f>
        <v>91718.973</v>
      </c>
      <c r="EJ234" s="112"/>
      <c r="EK234" s="112"/>
      <c r="EL234" s="112"/>
      <c r="EM234" s="112"/>
      <c r="EN234" s="112"/>
      <c r="EO234" s="112"/>
      <c r="EP234" s="112"/>
      <c r="EQ234" s="112"/>
      <c r="ER234" s="112"/>
      <c r="ES234" s="112"/>
      <c r="ET234" s="104"/>
      <c r="EU234" s="111"/>
      <c r="EV234" s="112"/>
      <c r="EW234" s="112"/>
      <c r="EX234" s="112"/>
      <c r="EY234" s="112"/>
      <c r="EZ234" s="112"/>
      <c r="FA234" s="112"/>
      <c r="FB234" s="112"/>
      <c r="FC234" s="112"/>
      <c r="FD234" s="112"/>
      <c r="FE234" s="112"/>
      <c r="FF234" s="112"/>
      <c r="FG234" s="61"/>
      <c r="FH234" s="1"/>
      <c r="FI234" s="1"/>
      <c r="FJ234" s="1"/>
      <c r="FK234" s="1"/>
      <c r="FL234" s="1"/>
      <c r="FM234" s="1"/>
      <c r="FN234" s="1"/>
      <c r="FO234" s="1"/>
      <c r="FP234" s="1"/>
      <c r="FQ234" s="1"/>
      <c r="FR234" s="1"/>
      <c r="FS234" s="1"/>
      <c r="FT234" s="1"/>
      <c r="FU234" s="1"/>
      <c r="FV234" s="1"/>
      <c r="FW234" s="1"/>
      <c r="FX234" s="1"/>
    </row>
    <row r="235" spans="1:180"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row>
    <row r="236" spans="1:180" ht="11.25" customHeight="1">
      <c r="A236" s="1"/>
      <c r="B236" s="186" t="s">
        <v>72</v>
      </c>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c r="AS236" s="186"/>
      <c r="AT236" s="186"/>
      <c r="AU236" s="186"/>
      <c r="AV236" s="186"/>
      <c r="AW236" s="186"/>
      <c r="AX236" s="186"/>
      <c r="AY236" s="186"/>
      <c r="AZ236" s="186"/>
      <c r="BA236" s="186"/>
      <c r="BB236" s="186"/>
      <c r="BC236" s="186"/>
      <c r="BD236" s="186"/>
      <c r="BE236" s="186"/>
      <c r="BF236" s="186"/>
      <c r="BG236" s="186"/>
      <c r="BH236" s="186"/>
      <c r="BI236" s="186"/>
      <c r="BJ236" s="186"/>
      <c r="BK236" s="186"/>
      <c r="BL236" s="186"/>
      <c r="BM236" s="186"/>
      <c r="BN236" s="186"/>
      <c r="BO236" s="186"/>
      <c r="BP236" s="186"/>
      <c r="BQ236" s="186"/>
      <c r="BR236" s="186"/>
      <c r="BS236" s="186"/>
      <c r="BT236" s="186"/>
      <c r="BU236" s="186"/>
      <c r="BV236" s="186"/>
      <c r="BW236" s="186"/>
      <c r="BX236" s="186"/>
      <c r="BY236" s="186"/>
      <c r="BZ236" s="186"/>
      <c r="CA236" s="186"/>
      <c r="CB236" s="186"/>
      <c r="CC236" s="186"/>
      <c r="CD236" s="186"/>
      <c r="CE236" s="186"/>
      <c r="CF236" s="186"/>
      <c r="CG236" s="186"/>
      <c r="CH236" s="186"/>
      <c r="CI236" s="186"/>
      <c r="CJ236" s="186"/>
      <c r="CK236" s="186"/>
      <c r="CL236" s="186"/>
      <c r="CM236" s="186"/>
      <c r="CN236" s="186"/>
      <c r="CO236" s="186"/>
      <c r="CP236" s="186"/>
      <c r="CQ236" s="186"/>
      <c r="CR236" s="186"/>
      <c r="CS236" s="186"/>
      <c r="CT236" s="186"/>
      <c r="CU236" s="186"/>
      <c r="CV236" s="186"/>
      <c r="CW236" s="186"/>
      <c r="CX236" s="186"/>
      <c r="CY236" s="186"/>
      <c r="CZ236" s="186"/>
      <c r="DA236" s="186"/>
      <c r="DB236" s="186"/>
      <c r="DC236" s="186"/>
      <c r="DD236" s="186"/>
      <c r="DE236" s="186"/>
      <c r="DF236" s="186"/>
      <c r="DG236" s="186"/>
      <c r="DH236" s="186"/>
      <c r="DI236" s="186"/>
      <c r="DJ236" s="186"/>
      <c r="DK236" s="186"/>
      <c r="DL236" s="186"/>
      <c r="DM236" s="186"/>
      <c r="DN236" s="186"/>
      <c r="DO236" s="186"/>
      <c r="DP236" s="186"/>
      <c r="DQ236" s="186"/>
      <c r="DR236" s="186"/>
      <c r="DS236" s="186"/>
      <c r="DT236" s="186"/>
      <c r="DU236" s="186"/>
      <c r="DV236" s="186"/>
      <c r="DW236" s="186"/>
      <c r="DX236" s="186"/>
      <c r="DY236" s="186"/>
      <c r="DZ236" s="186"/>
      <c r="EA236" s="186"/>
      <c r="EB236" s="186"/>
      <c r="EC236" s="186"/>
      <c r="ED236" s="186"/>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row>
    <row r="237" spans="1:180" ht="11.25" customHeight="1">
      <c r="A237" s="1"/>
      <c r="B237" s="186" t="s">
        <v>135</v>
      </c>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c r="AS237" s="186"/>
      <c r="AT237" s="186"/>
      <c r="AU237" s="186"/>
      <c r="AV237" s="186"/>
      <c r="AW237" s="186"/>
      <c r="AX237" s="186"/>
      <c r="AY237" s="186"/>
      <c r="AZ237" s="186"/>
      <c r="BA237" s="186"/>
      <c r="BB237" s="186"/>
      <c r="BC237" s="186"/>
      <c r="BD237" s="186"/>
      <c r="BE237" s="186"/>
      <c r="BF237" s="186"/>
      <c r="BG237" s="186"/>
      <c r="BH237" s="186"/>
      <c r="BI237" s="186"/>
      <c r="BJ237" s="186"/>
      <c r="BK237" s="186"/>
      <c r="BL237" s="186"/>
      <c r="BM237" s="186"/>
      <c r="BN237" s="186"/>
      <c r="BO237" s="186"/>
      <c r="BP237" s="186"/>
      <c r="BQ237" s="186"/>
      <c r="BR237" s="186"/>
      <c r="BS237" s="186"/>
      <c r="BT237" s="186"/>
      <c r="BU237" s="186"/>
      <c r="BV237" s="186"/>
      <c r="BW237" s="186"/>
      <c r="BX237" s="186"/>
      <c r="BY237" s="186"/>
      <c r="BZ237" s="186"/>
      <c r="CA237" s="186"/>
      <c r="CB237" s="186"/>
      <c r="CC237" s="186"/>
      <c r="CD237" s="186"/>
      <c r="CE237" s="186"/>
      <c r="CF237" s="186"/>
      <c r="CG237" s="186"/>
      <c r="CH237" s="186"/>
      <c r="CI237" s="186"/>
      <c r="CJ237" s="186"/>
      <c r="CK237" s="186"/>
      <c r="CL237" s="186"/>
      <c r="CM237" s="186"/>
      <c r="CN237" s="186"/>
      <c r="CO237" s="186"/>
      <c r="CP237" s="186"/>
      <c r="CQ237" s="186"/>
      <c r="CR237" s="186"/>
      <c r="CS237" s="186"/>
      <c r="CT237" s="186"/>
      <c r="CU237" s="186"/>
      <c r="CV237" s="186"/>
      <c r="CW237" s="186"/>
      <c r="CX237" s="186"/>
      <c r="CY237" s="186"/>
      <c r="CZ237" s="186"/>
      <c r="DA237" s="186"/>
      <c r="DB237" s="186"/>
      <c r="DC237" s="186"/>
      <c r="DD237" s="186"/>
      <c r="DE237" s="186"/>
      <c r="DF237" s="186"/>
      <c r="DG237" s="186"/>
      <c r="DH237" s="186"/>
      <c r="DI237" s="186"/>
      <c r="DJ237" s="186"/>
      <c r="DK237" s="186"/>
      <c r="DL237" s="186"/>
      <c r="DM237" s="186"/>
      <c r="DN237" s="186"/>
      <c r="DO237" s="186"/>
      <c r="DP237" s="186"/>
      <c r="DQ237" s="186"/>
      <c r="DR237" s="186"/>
      <c r="DS237" s="186"/>
      <c r="DT237" s="186"/>
      <c r="DU237" s="186"/>
      <c r="DV237" s="186"/>
      <c r="DW237" s="186"/>
      <c r="DX237" s="186"/>
      <c r="DY237" s="186"/>
      <c r="DZ237" s="186"/>
      <c r="EA237" s="186"/>
      <c r="EB237" s="186"/>
      <c r="EC237" s="186"/>
      <c r="ED237" s="186"/>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row>
    <row r="238" spans="1:180"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77"/>
      <c r="DE238" s="77"/>
      <c r="DF238" s="77"/>
      <c r="DG238" s="77"/>
      <c r="DH238" s="77"/>
      <c r="DI238" s="77"/>
      <c r="DJ238" s="77"/>
      <c r="DK238" s="77"/>
      <c r="DL238" s="77"/>
      <c r="DM238" s="77"/>
      <c r="DN238" s="77"/>
      <c r="DO238" s="77"/>
      <c r="DP238" s="77"/>
      <c r="DQ238" s="77" t="s">
        <v>60</v>
      </c>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row>
    <row r="239" spans="2:180" s="78" customFormat="1" ht="15" customHeight="1">
      <c r="B239" s="181" t="s">
        <v>116</v>
      </c>
      <c r="C239" s="181" t="s">
        <v>73</v>
      </c>
      <c r="D239" s="181"/>
      <c r="E239" s="181"/>
      <c r="F239" s="181"/>
      <c r="G239" s="181"/>
      <c r="H239" s="181"/>
      <c r="I239" s="181"/>
      <c r="J239" s="181"/>
      <c r="K239" s="181"/>
      <c r="L239" s="181"/>
      <c r="M239" s="181"/>
      <c r="N239" s="181"/>
      <c r="O239" s="181"/>
      <c r="P239" s="181"/>
      <c r="Q239" s="181"/>
      <c r="R239" s="181"/>
      <c r="S239" s="181"/>
      <c r="T239" s="181"/>
      <c r="U239" s="181"/>
      <c r="V239" s="181"/>
      <c r="W239" s="181"/>
      <c r="X239" s="187" t="s">
        <v>5</v>
      </c>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187"/>
      <c r="BC239" s="187"/>
      <c r="BD239" s="187"/>
      <c r="BE239" s="141" t="s">
        <v>6</v>
      </c>
      <c r="BF239" s="141"/>
      <c r="BG239" s="141"/>
      <c r="BH239" s="141"/>
      <c r="BI239" s="141"/>
      <c r="BJ239" s="141"/>
      <c r="BK239" s="141"/>
      <c r="BL239" s="141"/>
      <c r="BM239" s="141"/>
      <c r="BN239" s="141"/>
      <c r="BO239" s="141"/>
      <c r="BP239" s="141"/>
      <c r="BQ239" s="141"/>
      <c r="BR239" s="141"/>
      <c r="BS239" s="141"/>
      <c r="BT239" s="141"/>
      <c r="BU239" s="141"/>
      <c r="BV239" s="141"/>
      <c r="BW239" s="141"/>
      <c r="BX239" s="141"/>
      <c r="BY239" s="141"/>
      <c r="BZ239" s="141"/>
      <c r="CA239" s="141"/>
      <c r="CB239" s="141"/>
      <c r="CC239" s="141"/>
      <c r="CD239" s="141"/>
      <c r="CE239" s="141"/>
      <c r="CF239" s="141"/>
      <c r="CG239" s="141"/>
      <c r="CH239" s="141"/>
      <c r="CI239" s="141"/>
      <c r="CJ239" s="141"/>
      <c r="CK239" s="141"/>
      <c r="CL239" s="141"/>
      <c r="CM239" s="141"/>
      <c r="CN239" s="141"/>
      <c r="CO239" s="141"/>
      <c r="CP239" s="141"/>
      <c r="CQ239" s="141"/>
      <c r="CR239" s="141"/>
      <c r="CS239" s="141"/>
      <c r="CT239" s="141"/>
      <c r="CU239" s="141"/>
      <c r="CV239" s="141"/>
      <c r="CW239" s="141"/>
      <c r="CX239" s="141"/>
      <c r="CY239" s="141"/>
      <c r="CZ239" s="141" t="s">
        <v>7</v>
      </c>
      <c r="DA239" s="141"/>
      <c r="DB239" s="141"/>
      <c r="DC239" s="141"/>
      <c r="DD239" s="141"/>
      <c r="DE239" s="141"/>
      <c r="DF239" s="141"/>
      <c r="DG239" s="141"/>
      <c r="DH239" s="141"/>
      <c r="DI239" s="141"/>
      <c r="DJ239" s="141"/>
      <c r="DK239" s="141"/>
      <c r="DL239" s="141"/>
      <c r="DM239" s="141"/>
      <c r="DN239" s="141"/>
      <c r="DO239" s="141"/>
      <c r="DP239" s="141"/>
      <c r="DQ239" s="141"/>
      <c r="DR239" s="141"/>
      <c r="DS239" s="141"/>
      <c r="DT239" s="141"/>
      <c r="DU239" s="141"/>
      <c r="DV239" s="141"/>
      <c r="DW239" s="141"/>
      <c r="DX239" s="141"/>
      <c r="DY239" s="141"/>
      <c r="DZ239" s="141"/>
      <c r="EA239" s="141"/>
      <c r="EB239" s="141"/>
      <c r="EC239" s="141"/>
      <c r="ED239" s="141"/>
      <c r="EE239" s="141"/>
      <c r="EF239" s="141"/>
      <c r="EG239" s="141"/>
      <c r="EH239" s="141"/>
      <c r="EI239" s="141"/>
      <c r="EJ239" s="141"/>
      <c r="EK239" s="141"/>
      <c r="EL239" s="141"/>
      <c r="EM239" s="181" t="s">
        <v>74</v>
      </c>
      <c r="EN239" s="181"/>
      <c r="EO239" s="181"/>
      <c r="EP239" s="181"/>
      <c r="EQ239" s="181"/>
      <c r="ER239" s="181"/>
      <c r="ES239" s="181"/>
      <c r="ET239" s="181"/>
      <c r="EU239" s="181"/>
      <c r="EV239" s="181"/>
      <c r="EW239" s="181"/>
      <c r="EX239" s="181"/>
      <c r="EY239" s="181"/>
      <c r="EZ239" s="181"/>
      <c r="FA239" s="181"/>
      <c r="FB239" s="181"/>
      <c r="FC239" s="181"/>
      <c r="FD239" s="181"/>
      <c r="FE239" s="181"/>
      <c r="FF239" s="181"/>
      <c r="FG239" s="181"/>
      <c r="FH239" s="181"/>
      <c r="FI239" s="181"/>
      <c r="FJ239" s="181"/>
      <c r="FK239" s="181"/>
      <c r="FL239" s="181"/>
      <c r="FM239" s="181"/>
      <c r="FN239" s="181"/>
      <c r="FO239" s="181"/>
      <c r="FP239" s="181"/>
      <c r="FQ239" s="181"/>
      <c r="FR239" s="181"/>
      <c r="FS239" s="181"/>
      <c r="FT239" s="181"/>
      <c r="FU239" s="181"/>
      <c r="FV239" s="181"/>
      <c r="FW239" s="181"/>
      <c r="FX239" s="181"/>
    </row>
    <row r="240" spans="2:180" s="78" customFormat="1" ht="21" customHeight="1">
      <c r="B240" s="106"/>
      <c r="C240" s="182"/>
      <c r="D240" s="183"/>
      <c r="E240" s="183"/>
      <c r="F240" s="183"/>
      <c r="G240" s="183"/>
      <c r="H240" s="183"/>
      <c r="I240" s="183"/>
      <c r="J240" s="183"/>
      <c r="K240" s="183"/>
      <c r="L240" s="183"/>
      <c r="M240" s="183"/>
      <c r="N240" s="183"/>
      <c r="O240" s="183"/>
      <c r="P240" s="183"/>
      <c r="Q240" s="183"/>
      <c r="R240" s="183"/>
      <c r="S240" s="183"/>
      <c r="T240" s="183"/>
      <c r="U240" s="183"/>
      <c r="V240" s="183"/>
      <c r="W240" s="184"/>
      <c r="X240" s="141" t="s">
        <v>47</v>
      </c>
      <c r="Y240" s="141"/>
      <c r="Z240" s="141"/>
      <c r="AA240" s="141"/>
      <c r="AB240" s="141"/>
      <c r="AC240" s="141"/>
      <c r="AD240" s="141"/>
      <c r="AE240" s="141"/>
      <c r="AF240" s="141"/>
      <c r="AG240" s="141" t="s">
        <v>23</v>
      </c>
      <c r="AH240" s="141"/>
      <c r="AI240" s="141"/>
      <c r="AJ240" s="141"/>
      <c r="AK240" s="141"/>
      <c r="AL240" s="141"/>
      <c r="AM240" s="141"/>
      <c r="AN240" s="141"/>
      <c r="AO240" s="141"/>
      <c r="AP240" s="141"/>
      <c r="AQ240" s="141"/>
      <c r="AR240" s="141" t="s">
        <v>75</v>
      </c>
      <c r="AS240" s="141"/>
      <c r="AT240" s="141"/>
      <c r="AU240" s="141"/>
      <c r="AV240" s="141"/>
      <c r="AW240" s="141"/>
      <c r="AX240" s="141"/>
      <c r="AY240" s="141"/>
      <c r="AZ240" s="141"/>
      <c r="BA240" s="141"/>
      <c r="BB240" s="141"/>
      <c r="BC240" s="141"/>
      <c r="BD240" s="141"/>
      <c r="BE240" s="141" t="s">
        <v>47</v>
      </c>
      <c r="BF240" s="141"/>
      <c r="BG240" s="141"/>
      <c r="BH240" s="141"/>
      <c r="BI240" s="141"/>
      <c r="BJ240" s="141"/>
      <c r="BK240" s="141"/>
      <c r="BL240" s="141"/>
      <c r="BM240" s="141"/>
      <c r="BN240" s="141"/>
      <c r="BO240" s="141"/>
      <c r="BP240" s="141"/>
      <c r="BQ240" s="141"/>
      <c r="BR240" s="141"/>
      <c r="BS240" s="141"/>
      <c r="BT240" s="141"/>
      <c r="BU240" s="141" t="s">
        <v>23</v>
      </c>
      <c r="BV240" s="141"/>
      <c r="BW240" s="141"/>
      <c r="BX240" s="141"/>
      <c r="BY240" s="141"/>
      <c r="BZ240" s="141"/>
      <c r="CA240" s="141"/>
      <c r="CB240" s="141"/>
      <c r="CC240" s="141"/>
      <c r="CD240" s="141"/>
      <c r="CE240" s="141"/>
      <c r="CF240" s="141"/>
      <c r="CG240" s="141"/>
      <c r="CH240" s="141"/>
      <c r="CI240" s="141"/>
      <c r="CJ240" s="141"/>
      <c r="CK240" s="141" t="s">
        <v>75</v>
      </c>
      <c r="CL240" s="141"/>
      <c r="CM240" s="141"/>
      <c r="CN240" s="141"/>
      <c r="CO240" s="141"/>
      <c r="CP240" s="141"/>
      <c r="CQ240" s="141"/>
      <c r="CR240" s="141"/>
      <c r="CS240" s="141"/>
      <c r="CT240" s="141"/>
      <c r="CU240" s="141"/>
      <c r="CV240" s="141"/>
      <c r="CW240" s="141"/>
      <c r="CX240" s="141"/>
      <c r="CY240" s="141"/>
      <c r="CZ240" s="141" t="s">
        <v>47</v>
      </c>
      <c r="DA240" s="141"/>
      <c r="DB240" s="141"/>
      <c r="DC240" s="141"/>
      <c r="DD240" s="141"/>
      <c r="DE240" s="141"/>
      <c r="DF240" s="141"/>
      <c r="DG240" s="141"/>
      <c r="DH240" s="141"/>
      <c r="DI240" s="141"/>
      <c r="DJ240" s="141"/>
      <c r="DK240" s="141"/>
      <c r="DL240" s="141"/>
      <c r="DM240" s="141"/>
      <c r="DN240" s="141" t="s">
        <v>23</v>
      </c>
      <c r="DO240" s="141"/>
      <c r="DP240" s="141"/>
      <c r="DQ240" s="141"/>
      <c r="DR240" s="141"/>
      <c r="DS240" s="141"/>
      <c r="DT240" s="141"/>
      <c r="DU240" s="141"/>
      <c r="DV240" s="141"/>
      <c r="DW240" s="141"/>
      <c r="DX240" s="141"/>
      <c r="DY240" s="141"/>
      <c r="DZ240" s="141"/>
      <c r="EA240" s="141"/>
      <c r="EB240" s="141"/>
      <c r="EC240" s="141" t="s">
        <v>75</v>
      </c>
      <c r="ED240" s="141"/>
      <c r="EE240" s="141"/>
      <c r="EF240" s="141"/>
      <c r="EG240" s="141"/>
      <c r="EH240" s="141"/>
      <c r="EI240" s="141"/>
      <c r="EJ240" s="141"/>
      <c r="EK240" s="141"/>
      <c r="EL240" s="141"/>
      <c r="EM240" s="182"/>
      <c r="EN240" s="183"/>
      <c r="EO240" s="183"/>
      <c r="EP240" s="183"/>
      <c r="EQ240" s="183"/>
      <c r="ER240" s="183"/>
      <c r="ES240" s="183"/>
      <c r="ET240" s="183"/>
      <c r="EU240" s="183"/>
      <c r="EV240" s="183"/>
      <c r="EW240" s="183"/>
      <c r="EX240" s="183"/>
      <c r="EY240" s="183"/>
      <c r="EZ240" s="183"/>
      <c r="FA240" s="183"/>
      <c r="FB240" s="183"/>
      <c r="FC240" s="183"/>
      <c r="FD240" s="183"/>
      <c r="FE240" s="183"/>
      <c r="FF240" s="183"/>
      <c r="FG240" s="183"/>
      <c r="FH240" s="183"/>
      <c r="FI240" s="183"/>
      <c r="FJ240" s="183"/>
      <c r="FK240" s="183"/>
      <c r="FL240" s="183"/>
      <c r="FM240" s="183"/>
      <c r="FN240" s="183"/>
      <c r="FO240" s="183"/>
      <c r="FP240" s="183"/>
      <c r="FQ240" s="183"/>
      <c r="FR240" s="183"/>
      <c r="FS240" s="183"/>
      <c r="FT240" s="183"/>
      <c r="FU240" s="183"/>
      <c r="FV240" s="183"/>
      <c r="FW240" s="183"/>
      <c r="FX240" s="184"/>
    </row>
    <row r="241" spans="2:180" s="78" customFormat="1" ht="11.25" customHeight="1">
      <c r="B241" s="79">
        <v>1</v>
      </c>
      <c r="C241" s="193">
        <v>2</v>
      </c>
      <c r="D241" s="193"/>
      <c r="E241" s="193"/>
      <c r="F241" s="193"/>
      <c r="G241" s="193"/>
      <c r="H241" s="193"/>
      <c r="I241" s="193"/>
      <c r="J241" s="193"/>
      <c r="K241" s="193"/>
      <c r="L241" s="193"/>
      <c r="M241" s="193"/>
      <c r="N241" s="193"/>
      <c r="O241" s="193"/>
      <c r="P241" s="193"/>
      <c r="Q241" s="193"/>
      <c r="R241" s="193"/>
      <c r="S241" s="193"/>
      <c r="T241" s="193"/>
      <c r="U241" s="193"/>
      <c r="V241" s="193"/>
      <c r="W241" s="193"/>
      <c r="X241" s="193">
        <v>3</v>
      </c>
      <c r="Y241" s="193"/>
      <c r="Z241" s="193"/>
      <c r="AA241" s="193"/>
      <c r="AB241" s="193"/>
      <c r="AC241" s="193"/>
      <c r="AD241" s="193"/>
      <c r="AE241" s="193"/>
      <c r="AF241" s="193"/>
      <c r="AG241" s="193">
        <v>4</v>
      </c>
      <c r="AH241" s="193"/>
      <c r="AI241" s="193"/>
      <c r="AJ241" s="193"/>
      <c r="AK241" s="193"/>
      <c r="AL241" s="193"/>
      <c r="AM241" s="193"/>
      <c r="AN241" s="193"/>
      <c r="AO241" s="193"/>
      <c r="AP241" s="193"/>
      <c r="AQ241" s="193"/>
      <c r="AR241" s="193">
        <v>5</v>
      </c>
      <c r="AS241" s="193"/>
      <c r="AT241" s="193"/>
      <c r="AU241" s="193"/>
      <c r="AV241" s="193"/>
      <c r="AW241" s="193"/>
      <c r="AX241" s="193"/>
      <c r="AY241" s="193"/>
      <c r="AZ241" s="193"/>
      <c r="BA241" s="193"/>
      <c r="BB241" s="193"/>
      <c r="BC241" s="193"/>
      <c r="BD241" s="193"/>
      <c r="BE241" s="193">
        <v>6</v>
      </c>
      <c r="BF241" s="193"/>
      <c r="BG241" s="193"/>
      <c r="BH241" s="193"/>
      <c r="BI241" s="193"/>
      <c r="BJ241" s="193"/>
      <c r="BK241" s="193"/>
      <c r="BL241" s="193"/>
      <c r="BM241" s="193"/>
      <c r="BN241" s="193"/>
      <c r="BO241" s="193"/>
      <c r="BP241" s="193"/>
      <c r="BQ241" s="193"/>
      <c r="BR241" s="193"/>
      <c r="BS241" s="193"/>
      <c r="BT241" s="193"/>
      <c r="BU241" s="193">
        <v>7</v>
      </c>
      <c r="BV241" s="193"/>
      <c r="BW241" s="193"/>
      <c r="BX241" s="193"/>
      <c r="BY241" s="193"/>
      <c r="BZ241" s="193"/>
      <c r="CA241" s="193"/>
      <c r="CB241" s="193"/>
      <c r="CC241" s="193"/>
      <c r="CD241" s="193"/>
      <c r="CE241" s="193"/>
      <c r="CF241" s="193"/>
      <c r="CG241" s="193"/>
      <c r="CH241" s="193"/>
      <c r="CI241" s="193"/>
      <c r="CJ241" s="193"/>
      <c r="CK241" s="193">
        <v>8</v>
      </c>
      <c r="CL241" s="193"/>
      <c r="CM241" s="193"/>
      <c r="CN241" s="193"/>
      <c r="CO241" s="193"/>
      <c r="CP241" s="193"/>
      <c r="CQ241" s="193"/>
      <c r="CR241" s="193"/>
      <c r="CS241" s="193"/>
      <c r="CT241" s="193"/>
      <c r="CU241" s="193"/>
      <c r="CV241" s="193"/>
      <c r="CW241" s="193"/>
      <c r="CX241" s="193"/>
      <c r="CY241" s="193"/>
      <c r="CZ241" s="193">
        <v>9</v>
      </c>
      <c r="DA241" s="193"/>
      <c r="DB241" s="193"/>
      <c r="DC241" s="193"/>
      <c r="DD241" s="193"/>
      <c r="DE241" s="193"/>
      <c r="DF241" s="193"/>
      <c r="DG241" s="193"/>
      <c r="DH241" s="193"/>
      <c r="DI241" s="193"/>
      <c r="DJ241" s="193"/>
      <c r="DK241" s="193"/>
      <c r="DL241" s="193"/>
      <c r="DM241" s="193"/>
      <c r="DN241" s="193">
        <v>10</v>
      </c>
      <c r="DO241" s="193"/>
      <c r="DP241" s="193"/>
      <c r="DQ241" s="193"/>
      <c r="DR241" s="193"/>
      <c r="DS241" s="193"/>
      <c r="DT241" s="193"/>
      <c r="DU241" s="193"/>
      <c r="DV241" s="193"/>
      <c r="DW241" s="193"/>
      <c r="DX241" s="193"/>
      <c r="DY241" s="193"/>
      <c r="DZ241" s="193"/>
      <c r="EA241" s="193"/>
      <c r="EB241" s="193"/>
      <c r="EC241" s="193">
        <v>11</v>
      </c>
      <c r="ED241" s="193"/>
      <c r="EE241" s="193"/>
      <c r="EF241" s="193"/>
      <c r="EG241" s="193"/>
      <c r="EH241" s="193"/>
      <c r="EI241" s="193"/>
      <c r="EJ241" s="193"/>
      <c r="EK241" s="193"/>
      <c r="EL241" s="193"/>
      <c r="EM241" s="193">
        <v>12</v>
      </c>
      <c r="EN241" s="193"/>
      <c r="EO241" s="193"/>
      <c r="EP241" s="193"/>
      <c r="EQ241" s="193"/>
      <c r="ER241" s="193"/>
      <c r="ES241" s="193"/>
      <c r="ET241" s="193"/>
      <c r="EU241" s="193"/>
      <c r="EV241" s="193"/>
      <c r="EW241" s="193"/>
      <c r="EX241" s="193"/>
      <c r="EY241" s="193"/>
      <c r="EZ241" s="193"/>
      <c r="FA241" s="193"/>
      <c r="FB241" s="193"/>
      <c r="FC241" s="193"/>
      <c r="FD241" s="193"/>
      <c r="FE241" s="193"/>
      <c r="FF241" s="193"/>
      <c r="FG241" s="193"/>
      <c r="FH241" s="193"/>
      <c r="FI241" s="193"/>
      <c r="FJ241" s="193"/>
      <c r="FK241" s="193"/>
      <c r="FL241" s="193"/>
      <c r="FM241" s="193"/>
      <c r="FN241" s="193"/>
      <c r="FO241" s="193"/>
      <c r="FP241" s="193"/>
      <c r="FQ241" s="193"/>
      <c r="FR241" s="193"/>
      <c r="FS241" s="193"/>
      <c r="FT241" s="193"/>
      <c r="FU241" s="193"/>
      <c r="FV241" s="193"/>
      <c r="FW241" s="193"/>
      <c r="FX241" s="193"/>
    </row>
    <row r="242" s="78" customFormat="1" ht="11.25" customHeight="1"/>
    <row r="243" spans="2:121" s="78" customFormat="1" ht="11.25" customHeight="1">
      <c r="B243" s="147" t="s">
        <v>136</v>
      </c>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c r="DQ243" s="147"/>
    </row>
    <row r="244" spans="108:121" s="78" customFormat="1" ht="11.25" customHeight="1">
      <c r="DD244" s="142" t="s">
        <v>60</v>
      </c>
      <c r="DE244" s="142"/>
      <c r="DF244" s="142"/>
      <c r="DG244" s="142"/>
      <c r="DH244" s="142"/>
      <c r="DI244" s="142"/>
      <c r="DJ244" s="142"/>
      <c r="DK244" s="142"/>
      <c r="DL244" s="142"/>
      <c r="DM244" s="142"/>
      <c r="DN244" s="142"/>
      <c r="DO244" s="142"/>
      <c r="DP244" s="142"/>
      <c r="DQ244" s="142"/>
    </row>
    <row r="245" spans="2:149" s="78" customFormat="1" ht="11.25" customHeight="1">
      <c r="B245" s="181" t="s">
        <v>116</v>
      </c>
      <c r="C245" s="181" t="s">
        <v>73</v>
      </c>
      <c r="D245" s="181"/>
      <c r="E245" s="181"/>
      <c r="F245" s="181"/>
      <c r="G245" s="181"/>
      <c r="H245" s="181"/>
      <c r="I245" s="181"/>
      <c r="J245" s="181"/>
      <c r="K245" s="181"/>
      <c r="L245" s="181"/>
      <c r="M245" s="181"/>
      <c r="N245" s="181"/>
      <c r="O245" s="181"/>
      <c r="P245" s="181"/>
      <c r="Q245" s="181"/>
      <c r="R245" s="181"/>
      <c r="S245" s="181"/>
      <c r="T245" s="181"/>
      <c r="U245" s="181"/>
      <c r="V245" s="181"/>
      <c r="W245" s="181"/>
      <c r="X245" s="187" t="s">
        <v>76</v>
      </c>
      <c r="Y245" s="187"/>
      <c r="Z245" s="187"/>
      <c r="AA245" s="187"/>
      <c r="AB245" s="187"/>
      <c r="AC245" s="187"/>
      <c r="AD245" s="187"/>
      <c r="AE245" s="187"/>
      <c r="AF245" s="187"/>
      <c r="AG245" s="187"/>
      <c r="AH245" s="187"/>
      <c r="AI245" s="187"/>
      <c r="AJ245" s="187"/>
      <c r="AK245" s="187"/>
      <c r="AL245" s="187"/>
      <c r="AM245" s="187"/>
      <c r="AN245" s="187"/>
      <c r="AO245" s="187"/>
      <c r="AP245" s="187"/>
      <c r="AQ245" s="187"/>
      <c r="AR245" s="187"/>
      <c r="AS245" s="187"/>
      <c r="AT245" s="187"/>
      <c r="AU245" s="187"/>
      <c r="AV245" s="187"/>
      <c r="AW245" s="187"/>
      <c r="AX245" s="187"/>
      <c r="AY245" s="187"/>
      <c r="AZ245" s="187"/>
      <c r="BA245" s="187"/>
      <c r="BB245" s="187"/>
      <c r="BC245" s="187"/>
      <c r="BD245" s="187"/>
      <c r="BE245" s="141" t="s">
        <v>137</v>
      </c>
      <c r="BF245" s="141"/>
      <c r="BG245" s="141"/>
      <c r="BH245" s="141"/>
      <c r="BI245" s="141"/>
      <c r="BJ245" s="141"/>
      <c r="BK245" s="141"/>
      <c r="BL245" s="141"/>
      <c r="BM245" s="141"/>
      <c r="BN245" s="141"/>
      <c r="BO245" s="141"/>
      <c r="BP245" s="141"/>
      <c r="BQ245" s="141"/>
      <c r="BR245" s="141"/>
      <c r="BS245" s="141"/>
      <c r="BT245" s="141"/>
      <c r="BU245" s="141"/>
      <c r="BV245" s="141"/>
      <c r="BW245" s="141"/>
      <c r="BX245" s="141"/>
      <c r="BY245" s="141"/>
      <c r="BZ245" s="141"/>
      <c r="CA245" s="141"/>
      <c r="CB245" s="141"/>
      <c r="CC245" s="141"/>
      <c r="CD245" s="141"/>
      <c r="CE245" s="141"/>
      <c r="CF245" s="141"/>
      <c r="CG245" s="141"/>
      <c r="CH245" s="141"/>
      <c r="CI245" s="141"/>
      <c r="CJ245" s="141"/>
      <c r="CK245" s="141"/>
      <c r="CL245" s="141"/>
      <c r="CM245" s="141"/>
      <c r="CN245" s="141"/>
      <c r="CO245" s="141"/>
      <c r="CP245" s="141"/>
      <c r="CQ245" s="141"/>
      <c r="CR245" s="141"/>
      <c r="CS245" s="141"/>
      <c r="CT245" s="141"/>
      <c r="CU245" s="141"/>
      <c r="CV245" s="141"/>
      <c r="CW245" s="141"/>
      <c r="CX245" s="141"/>
      <c r="CY245" s="141"/>
      <c r="CZ245" s="141"/>
      <c r="DA245" s="181" t="s">
        <v>74</v>
      </c>
      <c r="DB245" s="181"/>
      <c r="DC245" s="181"/>
      <c r="DD245" s="181"/>
      <c r="DE245" s="181"/>
      <c r="DF245" s="181"/>
      <c r="DG245" s="181"/>
      <c r="DH245" s="181"/>
      <c r="DI245" s="181"/>
      <c r="DJ245" s="181"/>
      <c r="DK245" s="181"/>
      <c r="DL245" s="181"/>
      <c r="DM245" s="181"/>
      <c r="DN245" s="181"/>
      <c r="DO245" s="181"/>
      <c r="DP245" s="181"/>
      <c r="DQ245" s="181"/>
      <c r="DR245" s="181"/>
      <c r="DS245" s="181"/>
      <c r="DT245" s="181"/>
      <c r="DU245" s="181"/>
      <c r="DV245" s="181"/>
      <c r="DW245" s="181"/>
      <c r="DX245" s="181"/>
      <c r="DY245" s="181"/>
      <c r="DZ245" s="181"/>
      <c r="EA245" s="181"/>
      <c r="EB245" s="181"/>
      <c r="EC245" s="181"/>
      <c r="ED245" s="181"/>
      <c r="EE245" s="181"/>
      <c r="EF245" s="181"/>
      <c r="EG245" s="181"/>
      <c r="EH245" s="181"/>
      <c r="EI245" s="181"/>
      <c r="EJ245" s="181"/>
      <c r="EK245" s="181"/>
      <c r="EL245" s="181"/>
      <c r="EM245" s="181"/>
      <c r="EN245" s="181"/>
      <c r="EO245" s="181"/>
      <c r="EP245" s="181"/>
      <c r="EQ245" s="181"/>
      <c r="ER245" s="181"/>
      <c r="ES245" s="181"/>
    </row>
    <row r="246" spans="2:149" s="78" customFormat="1" ht="21.75" customHeight="1">
      <c r="B246" s="106"/>
      <c r="C246" s="182"/>
      <c r="D246" s="183"/>
      <c r="E246" s="183"/>
      <c r="F246" s="183"/>
      <c r="G246" s="183"/>
      <c r="H246" s="183"/>
      <c r="I246" s="183"/>
      <c r="J246" s="183"/>
      <c r="K246" s="183"/>
      <c r="L246" s="183"/>
      <c r="M246" s="183"/>
      <c r="N246" s="183"/>
      <c r="O246" s="183"/>
      <c r="P246" s="183"/>
      <c r="Q246" s="183"/>
      <c r="R246" s="183"/>
      <c r="S246" s="183"/>
      <c r="T246" s="183"/>
      <c r="U246" s="183"/>
      <c r="V246" s="183"/>
      <c r="W246" s="184"/>
      <c r="X246" s="141" t="s">
        <v>47</v>
      </c>
      <c r="Y246" s="141"/>
      <c r="Z246" s="141"/>
      <c r="AA246" s="141"/>
      <c r="AB246" s="141"/>
      <c r="AC246" s="141"/>
      <c r="AD246" s="141"/>
      <c r="AE246" s="141"/>
      <c r="AF246" s="141"/>
      <c r="AG246" s="141" t="s">
        <v>23</v>
      </c>
      <c r="AH246" s="141"/>
      <c r="AI246" s="141"/>
      <c r="AJ246" s="141"/>
      <c r="AK246" s="141"/>
      <c r="AL246" s="141"/>
      <c r="AM246" s="141"/>
      <c r="AN246" s="141"/>
      <c r="AO246" s="141"/>
      <c r="AP246" s="141"/>
      <c r="AQ246" s="141"/>
      <c r="AR246" s="141" t="s">
        <v>75</v>
      </c>
      <c r="AS246" s="141"/>
      <c r="AT246" s="141"/>
      <c r="AU246" s="141"/>
      <c r="AV246" s="141"/>
      <c r="AW246" s="141"/>
      <c r="AX246" s="141"/>
      <c r="AY246" s="141"/>
      <c r="AZ246" s="141"/>
      <c r="BA246" s="141"/>
      <c r="BB246" s="141"/>
      <c r="BC246" s="141"/>
      <c r="BD246" s="141"/>
      <c r="BE246" s="141" t="s">
        <v>47</v>
      </c>
      <c r="BF246" s="141"/>
      <c r="BG246" s="141"/>
      <c r="BH246" s="141"/>
      <c r="BI246" s="141"/>
      <c r="BJ246" s="141"/>
      <c r="BK246" s="141"/>
      <c r="BL246" s="141"/>
      <c r="BM246" s="141"/>
      <c r="BN246" s="141"/>
      <c r="BO246" s="141"/>
      <c r="BP246" s="141"/>
      <c r="BQ246" s="141"/>
      <c r="BR246" s="141"/>
      <c r="BS246" s="141"/>
      <c r="BT246" s="141"/>
      <c r="BU246" s="141" t="s">
        <v>23</v>
      </c>
      <c r="BV246" s="141"/>
      <c r="BW246" s="141"/>
      <c r="BX246" s="141"/>
      <c r="BY246" s="141"/>
      <c r="BZ246" s="141"/>
      <c r="CA246" s="141"/>
      <c r="CB246" s="141"/>
      <c r="CC246" s="141"/>
      <c r="CD246" s="141"/>
      <c r="CE246" s="141"/>
      <c r="CF246" s="141"/>
      <c r="CG246" s="141"/>
      <c r="CH246" s="141"/>
      <c r="CI246" s="141"/>
      <c r="CJ246" s="141"/>
      <c r="CK246" s="141"/>
      <c r="CL246" s="141" t="s">
        <v>75</v>
      </c>
      <c r="CM246" s="141"/>
      <c r="CN246" s="141"/>
      <c r="CO246" s="141"/>
      <c r="CP246" s="141"/>
      <c r="CQ246" s="141"/>
      <c r="CR246" s="141"/>
      <c r="CS246" s="141"/>
      <c r="CT246" s="141"/>
      <c r="CU246" s="141"/>
      <c r="CV246" s="141"/>
      <c r="CW246" s="141"/>
      <c r="CX246" s="141"/>
      <c r="CY246" s="141"/>
      <c r="CZ246" s="141"/>
      <c r="DA246" s="182"/>
      <c r="DB246" s="183"/>
      <c r="DC246" s="183"/>
      <c r="DD246" s="183"/>
      <c r="DE246" s="183"/>
      <c r="DF246" s="183"/>
      <c r="DG246" s="183"/>
      <c r="DH246" s="183"/>
      <c r="DI246" s="183"/>
      <c r="DJ246" s="183"/>
      <c r="DK246" s="183"/>
      <c r="DL246" s="183"/>
      <c r="DM246" s="183"/>
      <c r="DN246" s="183"/>
      <c r="DO246" s="183"/>
      <c r="DP246" s="183"/>
      <c r="DQ246" s="183"/>
      <c r="DR246" s="183"/>
      <c r="DS246" s="183"/>
      <c r="DT246" s="183"/>
      <c r="DU246" s="183"/>
      <c r="DV246" s="183"/>
      <c r="DW246" s="183"/>
      <c r="DX246" s="183"/>
      <c r="DY246" s="183"/>
      <c r="DZ246" s="183"/>
      <c r="EA246" s="183"/>
      <c r="EB246" s="183"/>
      <c r="EC246" s="183"/>
      <c r="ED246" s="183"/>
      <c r="EE246" s="183"/>
      <c r="EF246" s="183"/>
      <c r="EG246" s="183"/>
      <c r="EH246" s="183"/>
      <c r="EI246" s="183"/>
      <c r="EJ246" s="183"/>
      <c r="EK246" s="183"/>
      <c r="EL246" s="183"/>
      <c r="EM246" s="183"/>
      <c r="EN246" s="183"/>
      <c r="EO246" s="183"/>
      <c r="EP246" s="183"/>
      <c r="EQ246" s="183"/>
      <c r="ER246" s="183"/>
      <c r="ES246" s="184"/>
    </row>
    <row r="247" spans="2:149" s="78" customFormat="1" ht="11.25" customHeight="1">
      <c r="B247" s="79">
        <v>1</v>
      </c>
      <c r="C247" s="193">
        <v>2</v>
      </c>
      <c r="D247" s="193"/>
      <c r="E247" s="193"/>
      <c r="F247" s="193"/>
      <c r="G247" s="193"/>
      <c r="H247" s="193"/>
      <c r="I247" s="193"/>
      <c r="J247" s="193"/>
      <c r="K247" s="193"/>
      <c r="L247" s="193"/>
      <c r="M247" s="193"/>
      <c r="N247" s="193"/>
      <c r="O247" s="193"/>
      <c r="P247" s="193"/>
      <c r="Q247" s="193"/>
      <c r="R247" s="193"/>
      <c r="S247" s="193"/>
      <c r="T247" s="193"/>
      <c r="U247" s="193"/>
      <c r="V247" s="193"/>
      <c r="W247" s="193"/>
      <c r="X247" s="193">
        <v>3</v>
      </c>
      <c r="Y247" s="193"/>
      <c r="Z247" s="193"/>
      <c r="AA247" s="193"/>
      <c r="AB247" s="193"/>
      <c r="AC247" s="193"/>
      <c r="AD247" s="193"/>
      <c r="AE247" s="193"/>
      <c r="AF247" s="193"/>
      <c r="AG247" s="193">
        <v>4</v>
      </c>
      <c r="AH247" s="193"/>
      <c r="AI247" s="193"/>
      <c r="AJ247" s="193"/>
      <c r="AK247" s="193"/>
      <c r="AL247" s="193"/>
      <c r="AM247" s="193"/>
      <c r="AN247" s="193"/>
      <c r="AO247" s="193"/>
      <c r="AP247" s="193"/>
      <c r="AQ247" s="193"/>
      <c r="AR247" s="193">
        <v>5</v>
      </c>
      <c r="AS247" s="193"/>
      <c r="AT247" s="193"/>
      <c r="AU247" s="193"/>
      <c r="AV247" s="193"/>
      <c r="AW247" s="193"/>
      <c r="AX247" s="193"/>
      <c r="AY247" s="193"/>
      <c r="AZ247" s="193"/>
      <c r="BA247" s="193"/>
      <c r="BB247" s="193"/>
      <c r="BC247" s="193"/>
      <c r="BD247" s="193"/>
      <c r="BE247" s="193">
        <v>6</v>
      </c>
      <c r="BF247" s="193"/>
      <c r="BG247" s="193"/>
      <c r="BH247" s="193"/>
      <c r="BI247" s="193"/>
      <c r="BJ247" s="193"/>
      <c r="BK247" s="193"/>
      <c r="BL247" s="193"/>
      <c r="BM247" s="193"/>
      <c r="BN247" s="193"/>
      <c r="BO247" s="193"/>
      <c r="BP247" s="193"/>
      <c r="BQ247" s="193"/>
      <c r="BR247" s="193"/>
      <c r="BS247" s="193"/>
      <c r="BT247" s="193"/>
      <c r="BU247" s="193">
        <v>7</v>
      </c>
      <c r="BV247" s="193"/>
      <c r="BW247" s="193"/>
      <c r="BX247" s="193"/>
      <c r="BY247" s="193"/>
      <c r="BZ247" s="193"/>
      <c r="CA247" s="193"/>
      <c r="CB247" s="193"/>
      <c r="CC247" s="193"/>
      <c r="CD247" s="193"/>
      <c r="CE247" s="193"/>
      <c r="CF247" s="193"/>
      <c r="CG247" s="193"/>
      <c r="CH247" s="193"/>
      <c r="CI247" s="193"/>
      <c r="CJ247" s="193"/>
      <c r="CK247" s="193"/>
      <c r="CL247" s="193">
        <v>8</v>
      </c>
      <c r="CM247" s="193"/>
      <c r="CN247" s="193"/>
      <c r="CO247" s="193"/>
      <c r="CP247" s="193"/>
      <c r="CQ247" s="193"/>
      <c r="CR247" s="193"/>
      <c r="CS247" s="193"/>
      <c r="CT247" s="193"/>
      <c r="CU247" s="193"/>
      <c r="CV247" s="193"/>
      <c r="CW247" s="193"/>
      <c r="CX247" s="193"/>
      <c r="CY247" s="193"/>
      <c r="CZ247" s="193"/>
      <c r="DA247" s="193">
        <v>9</v>
      </c>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c r="EI247" s="193"/>
      <c r="EJ247" s="193"/>
      <c r="EK247" s="193"/>
      <c r="EL247" s="193"/>
      <c r="EM247" s="193"/>
      <c r="EN247" s="193"/>
      <c r="EO247" s="193"/>
      <c r="EP247" s="193"/>
      <c r="EQ247" s="193"/>
      <c r="ER247" s="193"/>
      <c r="ES247" s="193"/>
    </row>
    <row r="248" spans="1:180"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row>
    <row r="249" spans="1:180" ht="21.75" customHeight="1">
      <c r="A249" s="1"/>
      <c r="B249" s="147" t="s">
        <v>174</v>
      </c>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c r="BR249" s="147"/>
      <c r="BS249" s="147"/>
      <c r="BT249" s="147"/>
      <c r="BU249" s="147"/>
      <c r="BV249" s="147"/>
      <c r="BW249" s="147"/>
      <c r="BX249" s="147"/>
      <c r="BY249" s="147"/>
      <c r="BZ249" s="147"/>
      <c r="CA249" s="147"/>
      <c r="CB249" s="147"/>
      <c r="CC249" s="147"/>
      <c r="CD249" s="147"/>
      <c r="CE249" s="147"/>
      <c r="CF249" s="147"/>
      <c r="CG249" s="147"/>
      <c r="CH249" s="147"/>
      <c r="CI249" s="147"/>
      <c r="CJ249" s="147"/>
      <c r="CK249" s="147"/>
      <c r="CL249" s="147"/>
      <c r="CM249" s="147"/>
      <c r="CN249" s="147"/>
      <c r="CO249" s="147"/>
      <c r="CP249" s="147"/>
      <c r="CQ249" s="147"/>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c r="DQ249" s="147"/>
      <c r="DR249" s="147"/>
      <c r="DS249" s="147"/>
      <c r="DT249" s="147"/>
      <c r="DU249" s="147"/>
      <c r="DV249" s="147"/>
      <c r="DW249" s="147"/>
      <c r="DX249" s="147"/>
      <c r="DY249" s="147"/>
      <c r="DZ249" s="147"/>
      <c r="EA249" s="147"/>
      <c r="EB249" s="147"/>
      <c r="EC249" s="147"/>
      <c r="ED249" s="147"/>
      <c r="EE249" s="147"/>
      <c r="EF249" s="147"/>
      <c r="EG249" s="147"/>
      <c r="EH249" s="147"/>
      <c r="EI249" s="147"/>
      <c r="EJ249" s="147"/>
      <c r="EK249" s="147"/>
      <c r="EL249" s="147"/>
      <c r="EM249" s="147"/>
      <c r="EN249" s="147"/>
      <c r="EO249" s="147"/>
      <c r="EP249" s="147"/>
      <c r="EQ249" s="147"/>
      <c r="ER249" s="147"/>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row>
    <row r="250" spans="1:180" ht="30" customHeight="1">
      <c r="A250" s="1"/>
      <c r="B250" s="107" t="s">
        <v>175</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7"/>
      <c r="DC250" s="107"/>
      <c r="DD250" s="107"/>
      <c r="DE250" s="107"/>
      <c r="DF250" s="107"/>
      <c r="DG250" s="107"/>
      <c r="DH250" s="107"/>
      <c r="DI250" s="107"/>
      <c r="DJ250" s="107"/>
      <c r="DK250" s="107"/>
      <c r="DL250" s="107"/>
      <c r="DM250" s="107"/>
      <c r="DN250" s="107"/>
      <c r="DO250" s="107"/>
      <c r="DP250" s="107"/>
      <c r="DQ250" s="107"/>
      <c r="DR250" s="107"/>
      <c r="DS250" s="107"/>
      <c r="DT250" s="107"/>
      <c r="DU250" s="107"/>
      <c r="DV250" s="107"/>
      <c r="DW250" s="107"/>
      <c r="DX250" s="107"/>
      <c r="DY250" s="107"/>
      <c r="DZ250" s="107"/>
      <c r="EA250" s="107"/>
      <c r="EB250" s="107"/>
      <c r="EC250" s="107"/>
      <c r="ED250" s="107"/>
      <c r="EE250" s="107"/>
      <c r="EF250" s="107"/>
      <c r="EG250" s="107"/>
      <c r="EH250" s="107"/>
      <c r="EI250" s="107"/>
      <c r="EJ250" s="107"/>
      <c r="EK250" s="107"/>
      <c r="EL250" s="107"/>
      <c r="EM250" s="107"/>
      <c r="EN250" s="107"/>
      <c r="EO250" s="107"/>
      <c r="EP250" s="107"/>
      <c r="EQ250" s="107"/>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row>
    <row r="251" spans="1:180"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row>
    <row r="252" spans="1:180"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row>
    <row r="253" spans="1:180"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row>
    <row r="254" spans="1:180" ht="11.25" customHeight="1">
      <c r="A254" s="1"/>
      <c r="B254" s="186" t="s">
        <v>138</v>
      </c>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c r="AS254" s="186"/>
      <c r="AT254" s="186"/>
      <c r="AU254" s="186"/>
      <c r="AV254" s="186"/>
      <c r="AW254" s="186"/>
      <c r="AX254" s="186"/>
      <c r="AY254" s="186"/>
      <c r="AZ254" s="186"/>
      <c r="BA254" s="186"/>
      <c r="BB254" s="186"/>
      <c r="BC254" s="186"/>
      <c r="BD254" s="186"/>
      <c r="BE254" s="186"/>
      <c r="BF254" s="186"/>
      <c r="BG254" s="186"/>
      <c r="BH254" s="186"/>
      <c r="BI254" s="186"/>
      <c r="BJ254" s="186"/>
      <c r="BK254" s="186"/>
      <c r="BL254" s="186"/>
      <c r="BM254" s="186"/>
      <c r="BN254" s="186"/>
      <c r="BO254" s="186"/>
      <c r="BP254" s="186"/>
      <c r="BQ254" s="186"/>
      <c r="BR254" s="186"/>
      <c r="BS254" s="186"/>
      <c r="BT254" s="186"/>
      <c r="BU254" s="186"/>
      <c r="BV254" s="186"/>
      <c r="BW254" s="186"/>
      <c r="BX254" s="186"/>
      <c r="BY254" s="186"/>
      <c r="BZ254" s="186"/>
      <c r="CA254" s="186"/>
      <c r="CB254" s="186"/>
      <c r="CC254" s="186"/>
      <c r="CD254" s="186"/>
      <c r="CE254" s="186"/>
      <c r="CF254" s="186"/>
      <c r="CG254" s="186"/>
      <c r="CH254" s="186"/>
      <c r="CI254" s="186"/>
      <c r="CJ254" s="186"/>
      <c r="CK254" s="186"/>
      <c r="CL254" s="186"/>
      <c r="CM254" s="186"/>
      <c r="CN254" s="186"/>
      <c r="CO254" s="186"/>
      <c r="CP254" s="186"/>
      <c r="CQ254" s="186"/>
      <c r="CR254" s="186"/>
      <c r="CS254" s="186"/>
      <c r="CT254" s="186"/>
      <c r="CU254" s="186"/>
      <c r="CV254" s="186"/>
      <c r="CW254" s="186"/>
      <c r="CX254" s="186"/>
      <c r="CY254" s="186"/>
      <c r="CZ254" s="186"/>
      <c r="DA254" s="186"/>
      <c r="DB254" s="186"/>
      <c r="DC254" s="186"/>
      <c r="DD254" s="186"/>
      <c r="DE254" s="186"/>
      <c r="DF254" s="186"/>
      <c r="DG254" s="186"/>
      <c r="DH254" s="186"/>
      <c r="DI254" s="186"/>
      <c r="DJ254" s="186"/>
      <c r="DK254" s="186"/>
      <c r="DL254" s="186"/>
      <c r="DM254" s="186"/>
      <c r="DN254" s="186"/>
      <c r="DO254" s="186"/>
      <c r="DP254" s="186"/>
      <c r="DQ254" s="186"/>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row>
    <row r="255" spans="1:180"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row>
    <row r="256" spans="1:180" ht="11.25" customHeight="1">
      <c r="A256" s="1"/>
      <c r="B256" s="186" t="s">
        <v>139</v>
      </c>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c r="AS256" s="186"/>
      <c r="AT256" s="186"/>
      <c r="AU256" s="186"/>
      <c r="AV256" s="186"/>
      <c r="AW256" s="186"/>
      <c r="AX256" s="186"/>
      <c r="AY256" s="186"/>
      <c r="AZ256" s="186"/>
      <c r="BA256" s="186"/>
      <c r="BB256" s="186"/>
      <c r="BC256" s="186"/>
      <c r="BD256" s="186"/>
      <c r="BE256" s="186"/>
      <c r="BF256" s="186"/>
      <c r="BG256" s="186"/>
      <c r="BH256" s="186"/>
      <c r="BI256" s="186"/>
      <c r="BJ256" s="186"/>
      <c r="BK256" s="186"/>
      <c r="BL256" s="186"/>
      <c r="BM256" s="186"/>
      <c r="BN256" s="186"/>
      <c r="BO256" s="186"/>
      <c r="BP256" s="186"/>
      <c r="BQ256" s="186"/>
      <c r="BR256" s="186"/>
      <c r="BS256" s="186"/>
      <c r="BT256" s="186"/>
      <c r="BU256" s="186"/>
      <c r="BV256" s="186"/>
      <c r="BW256" s="186"/>
      <c r="BX256" s="186"/>
      <c r="BY256" s="186"/>
      <c r="BZ256" s="186"/>
      <c r="CA256" s="186"/>
      <c r="CB256" s="186"/>
      <c r="CC256" s="186"/>
      <c r="CD256" s="186"/>
      <c r="CE256" s="186"/>
      <c r="CF256" s="186"/>
      <c r="CG256" s="186"/>
      <c r="CH256" s="186"/>
      <c r="CI256" s="186"/>
      <c r="CJ256" s="186"/>
      <c r="CK256" s="186"/>
      <c r="CL256" s="186"/>
      <c r="CM256" s="186"/>
      <c r="CN256" s="186"/>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row>
    <row r="257" spans="1:180"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77"/>
      <c r="DS257" s="77"/>
      <c r="DT257" s="77"/>
      <c r="DU257" s="77"/>
      <c r="DV257" s="77"/>
      <c r="DW257" s="77"/>
      <c r="DX257" s="77"/>
      <c r="DY257" s="77"/>
      <c r="DZ257" s="77"/>
      <c r="EA257" s="77"/>
      <c r="EB257" s="77"/>
      <c r="EC257" s="77"/>
      <c r="ED257" s="77" t="s">
        <v>60</v>
      </c>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row>
    <row r="258" spans="2:144" s="78" customFormat="1" ht="42.75" customHeight="1">
      <c r="B258" s="181" t="s">
        <v>116</v>
      </c>
      <c r="C258" s="181" t="s">
        <v>77</v>
      </c>
      <c r="D258" s="181"/>
      <c r="E258" s="181"/>
      <c r="F258" s="181"/>
      <c r="G258" s="181"/>
      <c r="H258" s="181"/>
      <c r="I258" s="181" t="s">
        <v>21</v>
      </c>
      <c r="J258" s="181"/>
      <c r="K258" s="181"/>
      <c r="L258" s="181"/>
      <c r="M258" s="181"/>
      <c r="N258" s="181"/>
      <c r="O258" s="181"/>
      <c r="P258" s="181"/>
      <c r="Q258" s="181"/>
      <c r="R258" s="181"/>
      <c r="S258" s="181"/>
      <c r="T258" s="181"/>
      <c r="U258" s="181"/>
      <c r="V258" s="181"/>
      <c r="W258" s="181"/>
      <c r="X258" s="181"/>
      <c r="Y258" s="181" t="s">
        <v>78</v>
      </c>
      <c r="Z258" s="181"/>
      <c r="AA258" s="181"/>
      <c r="AB258" s="181"/>
      <c r="AC258" s="181"/>
      <c r="AD258" s="181"/>
      <c r="AE258" s="181"/>
      <c r="AF258" s="181"/>
      <c r="AG258" s="181"/>
      <c r="AH258" s="181"/>
      <c r="AI258" s="181"/>
      <c r="AJ258" s="181"/>
      <c r="AK258" s="181"/>
      <c r="AL258" s="181"/>
      <c r="AM258" s="181" t="s">
        <v>79</v>
      </c>
      <c r="AN258" s="181"/>
      <c r="AO258" s="181"/>
      <c r="AP258" s="181"/>
      <c r="AQ258" s="181"/>
      <c r="AR258" s="181"/>
      <c r="AS258" s="181"/>
      <c r="AT258" s="181"/>
      <c r="AU258" s="181"/>
      <c r="AV258" s="181"/>
      <c r="AW258" s="181"/>
      <c r="AX258" s="181"/>
      <c r="AY258" s="181" t="s">
        <v>140</v>
      </c>
      <c r="AZ258" s="181"/>
      <c r="BA258" s="181"/>
      <c r="BB258" s="181"/>
      <c r="BC258" s="181"/>
      <c r="BD258" s="181"/>
      <c r="BE258" s="181"/>
      <c r="BF258" s="181"/>
      <c r="BG258" s="181"/>
      <c r="BH258" s="181"/>
      <c r="BI258" s="181"/>
      <c r="BJ258" s="181"/>
      <c r="BK258" s="181"/>
      <c r="BL258" s="181"/>
      <c r="BM258" s="181"/>
      <c r="BN258" s="181"/>
      <c r="BO258" s="192" t="s">
        <v>141</v>
      </c>
      <c r="BP258" s="192"/>
      <c r="BQ258" s="192"/>
      <c r="BR258" s="192"/>
      <c r="BS258" s="192"/>
      <c r="BT258" s="192"/>
      <c r="BU258" s="192"/>
      <c r="BV258" s="192"/>
      <c r="BW258" s="192"/>
      <c r="BX258" s="192"/>
      <c r="BY258" s="192"/>
      <c r="BZ258" s="192"/>
      <c r="CA258" s="192"/>
      <c r="CB258" s="192"/>
      <c r="CC258" s="192"/>
      <c r="CD258" s="181" t="s">
        <v>80</v>
      </c>
      <c r="CE258" s="181"/>
      <c r="CF258" s="181"/>
      <c r="CG258" s="181"/>
      <c r="CH258" s="181"/>
      <c r="CI258" s="181"/>
      <c r="CJ258" s="181"/>
      <c r="CK258" s="181"/>
      <c r="CL258" s="181"/>
      <c r="CM258" s="181"/>
      <c r="CN258" s="181"/>
      <c r="CO258" s="181"/>
      <c r="CP258" s="181"/>
      <c r="CQ258" s="181"/>
      <c r="CR258" s="181"/>
      <c r="CS258" s="119" t="s">
        <v>81</v>
      </c>
      <c r="CT258" s="119"/>
      <c r="CU258" s="119"/>
      <c r="CV258" s="119"/>
      <c r="CW258" s="119"/>
      <c r="CX258" s="119"/>
      <c r="CY258" s="119"/>
      <c r="CZ258" s="119"/>
      <c r="DA258" s="119"/>
      <c r="DB258" s="119"/>
      <c r="DC258" s="119"/>
      <c r="DD258" s="119"/>
      <c r="DE258" s="119"/>
      <c r="DF258" s="119"/>
      <c r="DG258" s="119"/>
      <c r="DH258" s="119"/>
      <c r="DI258" s="119"/>
      <c r="DJ258" s="119"/>
      <c r="DK258" s="119"/>
      <c r="DL258" s="119"/>
      <c r="DM258" s="119"/>
      <c r="DN258" s="119"/>
      <c r="DO258" s="119"/>
      <c r="DP258" s="119"/>
      <c r="DQ258" s="119"/>
      <c r="DR258" s="119"/>
      <c r="DS258" s="119"/>
      <c r="DT258" s="119"/>
      <c r="DU258" s="119"/>
      <c r="DV258" s="119"/>
      <c r="DW258" s="119"/>
      <c r="DX258" s="119"/>
      <c r="DY258" s="119"/>
      <c r="DZ258" s="181" t="s">
        <v>82</v>
      </c>
      <c r="EA258" s="181"/>
      <c r="EB258" s="181"/>
      <c r="EC258" s="181"/>
      <c r="ED258" s="181"/>
      <c r="EE258" s="181"/>
      <c r="EF258" s="181"/>
      <c r="EG258" s="181"/>
      <c r="EH258" s="181"/>
      <c r="EI258" s="181"/>
      <c r="EJ258" s="181"/>
      <c r="EK258" s="181"/>
      <c r="EL258" s="181"/>
      <c r="EM258" s="181"/>
      <c r="EN258" s="181"/>
    </row>
    <row r="259" spans="2:144" s="78" customFormat="1" ht="38.25" customHeight="1">
      <c r="B259" s="106"/>
      <c r="C259" s="182"/>
      <c r="D259" s="183"/>
      <c r="E259" s="183"/>
      <c r="F259" s="183"/>
      <c r="G259" s="183"/>
      <c r="H259" s="184"/>
      <c r="I259" s="182"/>
      <c r="J259" s="183"/>
      <c r="K259" s="183"/>
      <c r="L259" s="183"/>
      <c r="M259" s="183"/>
      <c r="N259" s="183"/>
      <c r="O259" s="183"/>
      <c r="P259" s="183"/>
      <c r="Q259" s="183"/>
      <c r="R259" s="183"/>
      <c r="S259" s="183"/>
      <c r="T259" s="183"/>
      <c r="U259" s="183"/>
      <c r="V259" s="183"/>
      <c r="W259" s="183"/>
      <c r="X259" s="184"/>
      <c r="Y259" s="182"/>
      <c r="Z259" s="183"/>
      <c r="AA259" s="183"/>
      <c r="AB259" s="183"/>
      <c r="AC259" s="183"/>
      <c r="AD259" s="183"/>
      <c r="AE259" s="183"/>
      <c r="AF259" s="183"/>
      <c r="AG259" s="183"/>
      <c r="AH259" s="183"/>
      <c r="AI259" s="183"/>
      <c r="AJ259" s="183"/>
      <c r="AK259" s="183"/>
      <c r="AL259" s="184"/>
      <c r="AM259" s="182"/>
      <c r="AN259" s="183"/>
      <c r="AO259" s="183"/>
      <c r="AP259" s="183"/>
      <c r="AQ259" s="183"/>
      <c r="AR259" s="183"/>
      <c r="AS259" s="183"/>
      <c r="AT259" s="183"/>
      <c r="AU259" s="183"/>
      <c r="AV259" s="183"/>
      <c r="AW259" s="183"/>
      <c r="AX259" s="184"/>
      <c r="AY259" s="182"/>
      <c r="AZ259" s="183"/>
      <c r="BA259" s="183"/>
      <c r="BB259" s="183"/>
      <c r="BC259" s="183"/>
      <c r="BD259" s="183"/>
      <c r="BE259" s="183"/>
      <c r="BF259" s="183"/>
      <c r="BG259" s="183"/>
      <c r="BH259" s="183"/>
      <c r="BI259" s="183"/>
      <c r="BJ259" s="183"/>
      <c r="BK259" s="183"/>
      <c r="BL259" s="183"/>
      <c r="BM259" s="183"/>
      <c r="BN259" s="184"/>
      <c r="BO259" s="183"/>
      <c r="BP259" s="183"/>
      <c r="BQ259" s="183"/>
      <c r="BR259" s="183"/>
      <c r="BS259" s="183"/>
      <c r="BT259" s="183"/>
      <c r="BU259" s="183"/>
      <c r="BV259" s="183"/>
      <c r="BW259" s="183"/>
      <c r="BX259" s="183"/>
      <c r="BY259" s="183"/>
      <c r="BZ259" s="183"/>
      <c r="CA259" s="183"/>
      <c r="CB259" s="183"/>
      <c r="CC259" s="184"/>
      <c r="CD259" s="182"/>
      <c r="CE259" s="183"/>
      <c r="CF259" s="183"/>
      <c r="CG259" s="183"/>
      <c r="CH259" s="183"/>
      <c r="CI259" s="183"/>
      <c r="CJ259" s="183"/>
      <c r="CK259" s="183"/>
      <c r="CL259" s="183"/>
      <c r="CM259" s="183"/>
      <c r="CN259" s="183"/>
      <c r="CO259" s="183"/>
      <c r="CP259" s="183"/>
      <c r="CQ259" s="183"/>
      <c r="CR259" s="184"/>
      <c r="CS259" s="106" t="s">
        <v>83</v>
      </c>
      <c r="CT259" s="106"/>
      <c r="CU259" s="106"/>
      <c r="CV259" s="106"/>
      <c r="CW259" s="106"/>
      <c r="CX259" s="106"/>
      <c r="CY259" s="106"/>
      <c r="CZ259" s="106"/>
      <c r="DA259" s="106"/>
      <c r="DB259" s="106"/>
      <c r="DC259" s="106"/>
      <c r="DD259" s="106"/>
      <c r="DE259" s="106"/>
      <c r="DF259" s="106"/>
      <c r="DG259" s="106"/>
      <c r="DH259" s="106"/>
      <c r="DI259" s="141" t="s">
        <v>84</v>
      </c>
      <c r="DJ259" s="141"/>
      <c r="DK259" s="141"/>
      <c r="DL259" s="141"/>
      <c r="DM259" s="141"/>
      <c r="DN259" s="141"/>
      <c r="DO259" s="141"/>
      <c r="DP259" s="141"/>
      <c r="DQ259" s="141"/>
      <c r="DR259" s="141"/>
      <c r="DS259" s="141"/>
      <c r="DT259" s="141"/>
      <c r="DU259" s="141"/>
      <c r="DV259" s="141"/>
      <c r="DW259" s="141"/>
      <c r="DX259" s="141"/>
      <c r="DY259" s="141"/>
      <c r="DZ259" s="182"/>
      <c r="EA259" s="183"/>
      <c r="EB259" s="183"/>
      <c r="EC259" s="183"/>
      <c r="ED259" s="183"/>
      <c r="EE259" s="183"/>
      <c r="EF259" s="183"/>
      <c r="EG259" s="183"/>
      <c r="EH259" s="183"/>
      <c r="EI259" s="183"/>
      <c r="EJ259" s="183"/>
      <c r="EK259" s="183"/>
      <c r="EL259" s="183"/>
      <c r="EM259" s="183"/>
      <c r="EN259" s="184"/>
    </row>
    <row r="260" spans="1:180" ht="11.25" customHeight="1">
      <c r="A260" s="1"/>
      <c r="B260" s="27">
        <v>1</v>
      </c>
      <c r="C260" s="105">
        <v>2</v>
      </c>
      <c r="D260" s="105"/>
      <c r="E260" s="105"/>
      <c r="F260" s="105"/>
      <c r="G260" s="105"/>
      <c r="H260" s="105"/>
      <c r="I260" s="105">
        <v>3</v>
      </c>
      <c r="J260" s="105"/>
      <c r="K260" s="105"/>
      <c r="L260" s="105"/>
      <c r="M260" s="105"/>
      <c r="N260" s="105"/>
      <c r="O260" s="105"/>
      <c r="P260" s="105"/>
      <c r="Q260" s="105"/>
      <c r="R260" s="105"/>
      <c r="S260" s="105"/>
      <c r="T260" s="105"/>
      <c r="U260" s="105"/>
      <c r="V260" s="105"/>
      <c r="W260" s="105"/>
      <c r="X260" s="105"/>
      <c r="Y260" s="105">
        <v>4</v>
      </c>
      <c r="Z260" s="105"/>
      <c r="AA260" s="105"/>
      <c r="AB260" s="105"/>
      <c r="AC260" s="105"/>
      <c r="AD260" s="105"/>
      <c r="AE260" s="105"/>
      <c r="AF260" s="105"/>
      <c r="AG260" s="105"/>
      <c r="AH260" s="105"/>
      <c r="AI260" s="105"/>
      <c r="AJ260" s="105"/>
      <c r="AK260" s="105"/>
      <c r="AL260" s="105"/>
      <c r="AM260" s="105">
        <v>5</v>
      </c>
      <c r="AN260" s="105"/>
      <c r="AO260" s="105"/>
      <c r="AP260" s="105"/>
      <c r="AQ260" s="105"/>
      <c r="AR260" s="105"/>
      <c r="AS260" s="105"/>
      <c r="AT260" s="105"/>
      <c r="AU260" s="105"/>
      <c r="AV260" s="105"/>
      <c r="AW260" s="105"/>
      <c r="AX260" s="105"/>
      <c r="AY260" s="105">
        <v>6</v>
      </c>
      <c r="AZ260" s="105"/>
      <c r="BA260" s="105"/>
      <c r="BB260" s="105"/>
      <c r="BC260" s="105"/>
      <c r="BD260" s="105"/>
      <c r="BE260" s="105"/>
      <c r="BF260" s="105"/>
      <c r="BG260" s="105"/>
      <c r="BH260" s="105"/>
      <c r="BI260" s="105"/>
      <c r="BJ260" s="105"/>
      <c r="BK260" s="105"/>
      <c r="BL260" s="105"/>
      <c r="BM260" s="105"/>
      <c r="BN260" s="105"/>
      <c r="BO260" s="105">
        <v>7</v>
      </c>
      <c r="BP260" s="105"/>
      <c r="BQ260" s="105"/>
      <c r="BR260" s="105"/>
      <c r="BS260" s="105"/>
      <c r="BT260" s="105"/>
      <c r="BU260" s="105"/>
      <c r="BV260" s="105"/>
      <c r="BW260" s="105"/>
      <c r="BX260" s="105"/>
      <c r="BY260" s="105"/>
      <c r="BZ260" s="105"/>
      <c r="CA260" s="105"/>
      <c r="CB260" s="105"/>
      <c r="CC260" s="105"/>
      <c r="CD260" s="105">
        <v>8</v>
      </c>
      <c r="CE260" s="105"/>
      <c r="CF260" s="105"/>
      <c r="CG260" s="105"/>
      <c r="CH260" s="105"/>
      <c r="CI260" s="105"/>
      <c r="CJ260" s="105"/>
      <c r="CK260" s="105"/>
      <c r="CL260" s="105"/>
      <c r="CM260" s="105"/>
      <c r="CN260" s="105"/>
      <c r="CO260" s="105"/>
      <c r="CP260" s="105"/>
      <c r="CQ260" s="105"/>
      <c r="CR260" s="105"/>
      <c r="CS260" s="127">
        <v>9</v>
      </c>
      <c r="CT260" s="127"/>
      <c r="CU260" s="127"/>
      <c r="CV260" s="127"/>
      <c r="CW260" s="127"/>
      <c r="CX260" s="127"/>
      <c r="CY260" s="127"/>
      <c r="CZ260" s="127"/>
      <c r="DA260" s="127"/>
      <c r="DB260" s="127"/>
      <c r="DC260" s="127"/>
      <c r="DD260" s="127"/>
      <c r="DE260" s="127"/>
      <c r="DF260" s="127"/>
      <c r="DG260" s="127"/>
      <c r="DH260" s="127"/>
      <c r="DI260" s="105">
        <v>10</v>
      </c>
      <c r="DJ260" s="105"/>
      <c r="DK260" s="105"/>
      <c r="DL260" s="105"/>
      <c r="DM260" s="105"/>
      <c r="DN260" s="105"/>
      <c r="DO260" s="105"/>
      <c r="DP260" s="105"/>
      <c r="DQ260" s="105"/>
      <c r="DR260" s="105"/>
      <c r="DS260" s="105"/>
      <c r="DT260" s="105"/>
      <c r="DU260" s="105"/>
      <c r="DV260" s="105"/>
      <c r="DW260" s="105"/>
      <c r="DX260" s="105"/>
      <c r="DY260" s="105"/>
      <c r="DZ260" s="105">
        <v>11</v>
      </c>
      <c r="EA260" s="105"/>
      <c r="EB260" s="105"/>
      <c r="EC260" s="105"/>
      <c r="ED260" s="105"/>
      <c r="EE260" s="105"/>
      <c r="EF260" s="105"/>
      <c r="EG260" s="105"/>
      <c r="EH260" s="105"/>
      <c r="EI260" s="105"/>
      <c r="EJ260" s="105"/>
      <c r="EK260" s="105"/>
      <c r="EL260" s="105"/>
      <c r="EM260" s="105"/>
      <c r="EN260" s="105"/>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row>
    <row r="261" spans="2:144" s="9" customFormat="1" ht="11.25" customHeight="1">
      <c r="B261" s="80" t="s">
        <v>8</v>
      </c>
      <c r="C261" s="115">
        <v>2000</v>
      </c>
      <c r="D261" s="115"/>
      <c r="E261" s="115"/>
      <c r="F261" s="115"/>
      <c r="G261" s="115"/>
      <c r="H261" s="115"/>
      <c r="I261" s="116" t="s">
        <v>85</v>
      </c>
      <c r="J261" s="116"/>
      <c r="K261" s="116"/>
      <c r="L261" s="116"/>
      <c r="M261" s="116"/>
      <c r="N261" s="116"/>
      <c r="O261" s="116"/>
      <c r="P261" s="116"/>
      <c r="Q261" s="116"/>
      <c r="R261" s="116"/>
      <c r="S261" s="116"/>
      <c r="T261" s="116"/>
      <c r="U261" s="116"/>
      <c r="V261" s="116"/>
      <c r="W261" s="116"/>
      <c r="X261" s="116"/>
      <c r="Y261" s="117">
        <f>Y263</f>
        <v>62685.059</v>
      </c>
      <c r="Z261" s="117"/>
      <c r="AA261" s="117"/>
      <c r="AB261" s="117"/>
      <c r="AC261" s="117"/>
      <c r="AD261" s="117"/>
      <c r="AE261" s="117"/>
      <c r="AF261" s="117"/>
      <c r="AG261" s="117"/>
      <c r="AH261" s="117"/>
      <c r="AI261" s="117"/>
      <c r="AJ261" s="117"/>
      <c r="AK261" s="117"/>
      <c r="AL261" s="117"/>
      <c r="AM261" s="117">
        <f>AM263</f>
        <v>62685.059</v>
      </c>
      <c r="AN261" s="117"/>
      <c r="AO261" s="117"/>
      <c r="AP261" s="117"/>
      <c r="AQ261" s="117"/>
      <c r="AR261" s="117"/>
      <c r="AS261" s="117"/>
      <c r="AT261" s="117"/>
      <c r="AU261" s="117"/>
      <c r="AV261" s="117"/>
      <c r="AW261" s="117"/>
      <c r="AX261" s="117"/>
      <c r="AY261" s="113">
        <f>AY263</f>
        <v>1190.539</v>
      </c>
      <c r="AZ261" s="113"/>
      <c r="BA261" s="113"/>
      <c r="BB261" s="113"/>
      <c r="BC261" s="113"/>
      <c r="BD261" s="113"/>
      <c r="BE261" s="113"/>
      <c r="BF261" s="113"/>
      <c r="BG261" s="113"/>
      <c r="BH261" s="113"/>
      <c r="BI261" s="113"/>
      <c r="BJ261" s="113"/>
      <c r="BK261" s="113"/>
      <c r="BL261" s="113"/>
      <c r="BM261" s="113"/>
      <c r="BN261" s="113"/>
      <c r="BO261" s="113">
        <f>BO263</f>
        <v>13673.523</v>
      </c>
      <c r="BP261" s="113"/>
      <c r="BQ261" s="113"/>
      <c r="BR261" s="113"/>
      <c r="BS261" s="113"/>
      <c r="BT261" s="113"/>
      <c r="BU261" s="113"/>
      <c r="BV261" s="113"/>
      <c r="BW261" s="113"/>
      <c r="BX261" s="113"/>
      <c r="BY261" s="113"/>
      <c r="BZ261" s="113"/>
      <c r="CA261" s="113"/>
      <c r="CB261" s="113"/>
      <c r="CC261" s="113"/>
      <c r="CD261" s="113">
        <f>CD263</f>
        <v>12482.983999999999</v>
      </c>
      <c r="CE261" s="113"/>
      <c r="CF261" s="113"/>
      <c r="CG261" s="113"/>
      <c r="CH261" s="113"/>
      <c r="CI261" s="113"/>
      <c r="CJ261" s="113"/>
      <c r="CK261" s="113"/>
      <c r="CL261" s="113"/>
      <c r="CM261" s="113"/>
      <c r="CN261" s="113"/>
      <c r="CO261" s="113"/>
      <c r="CP261" s="113"/>
      <c r="CQ261" s="113"/>
      <c r="CR261" s="113"/>
      <c r="CS261" s="113">
        <f>CS263</f>
        <v>1190.539</v>
      </c>
      <c r="CT261" s="113"/>
      <c r="CU261" s="113"/>
      <c r="CV261" s="113"/>
      <c r="CW261" s="113"/>
      <c r="CX261" s="113"/>
      <c r="CY261" s="113"/>
      <c r="CZ261" s="113"/>
      <c r="DA261" s="113"/>
      <c r="DB261" s="113"/>
      <c r="DC261" s="113"/>
      <c r="DD261" s="113"/>
      <c r="DE261" s="113"/>
      <c r="DF261" s="113"/>
      <c r="DG261" s="113"/>
      <c r="DH261" s="113"/>
      <c r="DI261" s="81"/>
      <c r="DJ261" s="82"/>
      <c r="DK261" s="82"/>
      <c r="DL261" s="82"/>
      <c r="DM261" s="82"/>
      <c r="DN261" s="82"/>
      <c r="DO261" s="82"/>
      <c r="DP261" s="82"/>
      <c r="DQ261" s="82"/>
      <c r="DR261" s="82"/>
      <c r="DS261" s="82"/>
      <c r="DT261" s="82"/>
      <c r="DU261" s="82"/>
      <c r="DV261" s="82"/>
      <c r="DW261" s="82"/>
      <c r="DX261" s="82"/>
      <c r="DY261" s="83"/>
      <c r="DZ261" s="117">
        <f>DZ263</f>
        <v>76358.582</v>
      </c>
      <c r="EA261" s="117"/>
      <c r="EB261" s="117"/>
      <c r="EC261" s="117"/>
      <c r="ED261" s="117"/>
      <c r="EE261" s="117"/>
      <c r="EF261" s="117"/>
      <c r="EG261" s="117"/>
      <c r="EH261" s="117"/>
      <c r="EI261" s="117"/>
      <c r="EJ261" s="117"/>
      <c r="EK261" s="117"/>
      <c r="EL261" s="117"/>
      <c r="EM261" s="117"/>
      <c r="EN261" s="117"/>
    </row>
    <row r="262" spans="2:144" s="9" customFormat="1" ht="11.25" customHeight="1">
      <c r="B262" s="80" t="s">
        <v>8</v>
      </c>
      <c r="C262" s="115">
        <v>2700</v>
      </c>
      <c r="D262" s="115"/>
      <c r="E262" s="115"/>
      <c r="F262" s="115"/>
      <c r="G262" s="115"/>
      <c r="H262" s="115"/>
      <c r="I262" s="116" t="s">
        <v>86</v>
      </c>
      <c r="J262" s="116"/>
      <c r="K262" s="116"/>
      <c r="L262" s="116"/>
      <c r="M262" s="116"/>
      <c r="N262" s="116"/>
      <c r="O262" s="116"/>
      <c r="P262" s="116"/>
      <c r="Q262" s="116"/>
      <c r="R262" s="116"/>
      <c r="S262" s="116"/>
      <c r="T262" s="116"/>
      <c r="U262" s="116"/>
      <c r="V262" s="116"/>
      <c r="W262" s="116"/>
      <c r="X262" s="116"/>
      <c r="Y262" s="117">
        <f>Y263</f>
        <v>62685.059</v>
      </c>
      <c r="Z262" s="117"/>
      <c r="AA262" s="117"/>
      <c r="AB262" s="117"/>
      <c r="AC262" s="117"/>
      <c r="AD262" s="117"/>
      <c r="AE262" s="117"/>
      <c r="AF262" s="117"/>
      <c r="AG262" s="117"/>
      <c r="AH262" s="117"/>
      <c r="AI262" s="117"/>
      <c r="AJ262" s="117"/>
      <c r="AK262" s="117"/>
      <c r="AL262" s="117"/>
      <c r="AM262" s="117">
        <f>AM263</f>
        <v>62685.059</v>
      </c>
      <c r="AN262" s="117"/>
      <c r="AO262" s="117"/>
      <c r="AP262" s="117"/>
      <c r="AQ262" s="117"/>
      <c r="AR262" s="117"/>
      <c r="AS262" s="117"/>
      <c r="AT262" s="117"/>
      <c r="AU262" s="117"/>
      <c r="AV262" s="117"/>
      <c r="AW262" s="117"/>
      <c r="AX262" s="117"/>
      <c r="AY262" s="113">
        <f>AY263</f>
        <v>1190.539</v>
      </c>
      <c r="AZ262" s="113"/>
      <c r="BA262" s="113"/>
      <c r="BB262" s="113"/>
      <c r="BC262" s="113"/>
      <c r="BD262" s="113"/>
      <c r="BE262" s="113"/>
      <c r="BF262" s="113"/>
      <c r="BG262" s="113"/>
      <c r="BH262" s="113"/>
      <c r="BI262" s="113"/>
      <c r="BJ262" s="113"/>
      <c r="BK262" s="113"/>
      <c r="BL262" s="113"/>
      <c r="BM262" s="113"/>
      <c r="BN262" s="113"/>
      <c r="BO262" s="113">
        <f>BO263</f>
        <v>13673.523</v>
      </c>
      <c r="BP262" s="113"/>
      <c r="BQ262" s="113"/>
      <c r="BR262" s="113"/>
      <c r="BS262" s="113"/>
      <c r="BT262" s="113"/>
      <c r="BU262" s="113"/>
      <c r="BV262" s="113"/>
      <c r="BW262" s="113"/>
      <c r="BX262" s="113"/>
      <c r="BY262" s="113"/>
      <c r="BZ262" s="113"/>
      <c r="CA262" s="113"/>
      <c r="CB262" s="113"/>
      <c r="CC262" s="113"/>
      <c r="CD262" s="113">
        <f>CD263</f>
        <v>12482.983999999999</v>
      </c>
      <c r="CE262" s="113"/>
      <c r="CF262" s="113"/>
      <c r="CG262" s="113"/>
      <c r="CH262" s="113"/>
      <c r="CI262" s="113"/>
      <c r="CJ262" s="113"/>
      <c r="CK262" s="113"/>
      <c r="CL262" s="113"/>
      <c r="CM262" s="113"/>
      <c r="CN262" s="113"/>
      <c r="CO262" s="113"/>
      <c r="CP262" s="113"/>
      <c r="CQ262" s="113"/>
      <c r="CR262" s="113"/>
      <c r="CS262" s="113">
        <f>CS263</f>
        <v>1190.539</v>
      </c>
      <c r="CT262" s="113"/>
      <c r="CU262" s="113"/>
      <c r="CV262" s="113"/>
      <c r="CW262" s="113"/>
      <c r="CX262" s="113"/>
      <c r="CY262" s="113"/>
      <c r="CZ262" s="113"/>
      <c r="DA262" s="113"/>
      <c r="DB262" s="113"/>
      <c r="DC262" s="113"/>
      <c r="DD262" s="113"/>
      <c r="DE262" s="113"/>
      <c r="DF262" s="113"/>
      <c r="DG262" s="113"/>
      <c r="DH262" s="113"/>
      <c r="DI262" s="81"/>
      <c r="DJ262" s="82"/>
      <c r="DK262" s="82"/>
      <c r="DL262" s="82"/>
      <c r="DM262" s="82"/>
      <c r="DN262" s="82"/>
      <c r="DO262" s="82"/>
      <c r="DP262" s="82"/>
      <c r="DQ262" s="82"/>
      <c r="DR262" s="82"/>
      <c r="DS262" s="82"/>
      <c r="DT262" s="82"/>
      <c r="DU262" s="82"/>
      <c r="DV262" s="82"/>
      <c r="DW262" s="82"/>
      <c r="DX262" s="82"/>
      <c r="DY262" s="83"/>
      <c r="DZ262" s="117">
        <f>DZ263</f>
        <v>76358.582</v>
      </c>
      <c r="EA262" s="117"/>
      <c r="EB262" s="117"/>
      <c r="EC262" s="117"/>
      <c r="ED262" s="117"/>
      <c r="EE262" s="117"/>
      <c r="EF262" s="117"/>
      <c r="EG262" s="117"/>
      <c r="EH262" s="117"/>
      <c r="EI262" s="117"/>
      <c r="EJ262" s="117"/>
      <c r="EK262" s="117"/>
      <c r="EL262" s="117"/>
      <c r="EM262" s="117"/>
      <c r="EN262" s="117"/>
    </row>
    <row r="263" spans="2:144" s="9" customFormat="1" ht="11.25" customHeight="1">
      <c r="B263" s="84" t="s">
        <v>8</v>
      </c>
      <c r="C263" s="123">
        <v>2730</v>
      </c>
      <c r="D263" s="123"/>
      <c r="E263" s="123"/>
      <c r="F263" s="123"/>
      <c r="G263" s="123"/>
      <c r="H263" s="123"/>
      <c r="I263" s="118" t="s">
        <v>36</v>
      </c>
      <c r="J263" s="118"/>
      <c r="K263" s="118"/>
      <c r="L263" s="118"/>
      <c r="M263" s="118"/>
      <c r="N263" s="118"/>
      <c r="O263" s="118"/>
      <c r="P263" s="118"/>
      <c r="Q263" s="118"/>
      <c r="R263" s="118"/>
      <c r="S263" s="118"/>
      <c r="T263" s="118"/>
      <c r="U263" s="118"/>
      <c r="V263" s="118"/>
      <c r="W263" s="118"/>
      <c r="X263" s="118"/>
      <c r="Y263" s="110">
        <v>62685.059</v>
      </c>
      <c r="Z263" s="110"/>
      <c r="AA263" s="110"/>
      <c r="AB263" s="110"/>
      <c r="AC263" s="110"/>
      <c r="AD263" s="110"/>
      <c r="AE263" s="110"/>
      <c r="AF263" s="110"/>
      <c r="AG263" s="110"/>
      <c r="AH263" s="110"/>
      <c r="AI263" s="110"/>
      <c r="AJ263" s="110"/>
      <c r="AK263" s="110"/>
      <c r="AL263" s="110"/>
      <c r="AM263" s="110">
        <v>62685.059</v>
      </c>
      <c r="AN263" s="110"/>
      <c r="AO263" s="110"/>
      <c r="AP263" s="110"/>
      <c r="AQ263" s="110"/>
      <c r="AR263" s="110"/>
      <c r="AS263" s="110"/>
      <c r="AT263" s="110"/>
      <c r="AU263" s="110"/>
      <c r="AV263" s="110"/>
      <c r="AW263" s="110"/>
      <c r="AX263" s="110"/>
      <c r="AY263" s="114">
        <v>1190.539</v>
      </c>
      <c r="AZ263" s="114"/>
      <c r="BA263" s="114"/>
      <c r="BB263" s="114"/>
      <c r="BC263" s="114"/>
      <c r="BD263" s="114"/>
      <c r="BE263" s="114"/>
      <c r="BF263" s="114"/>
      <c r="BG263" s="114"/>
      <c r="BH263" s="114"/>
      <c r="BI263" s="114"/>
      <c r="BJ263" s="114"/>
      <c r="BK263" s="114"/>
      <c r="BL263" s="114"/>
      <c r="BM263" s="114"/>
      <c r="BN263" s="114"/>
      <c r="BO263" s="114">
        <v>13673.523</v>
      </c>
      <c r="BP263" s="114"/>
      <c r="BQ263" s="114"/>
      <c r="BR263" s="114"/>
      <c r="BS263" s="114"/>
      <c r="BT263" s="114"/>
      <c r="BU263" s="114"/>
      <c r="BV263" s="114"/>
      <c r="BW263" s="114"/>
      <c r="BX263" s="114"/>
      <c r="BY263" s="114"/>
      <c r="BZ263" s="114"/>
      <c r="CA263" s="114"/>
      <c r="CB263" s="114"/>
      <c r="CC263" s="114"/>
      <c r="CD263" s="114">
        <f>BO263-AY263</f>
        <v>12482.983999999999</v>
      </c>
      <c r="CE263" s="114"/>
      <c r="CF263" s="114"/>
      <c r="CG263" s="114"/>
      <c r="CH263" s="114"/>
      <c r="CI263" s="114"/>
      <c r="CJ263" s="114"/>
      <c r="CK263" s="114"/>
      <c r="CL263" s="114"/>
      <c r="CM263" s="114"/>
      <c r="CN263" s="114"/>
      <c r="CO263" s="114"/>
      <c r="CP263" s="114"/>
      <c r="CQ263" s="114"/>
      <c r="CR263" s="114"/>
      <c r="CS263" s="114">
        <v>1190.539</v>
      </c>
      <c r="CT263" s="114"/>
      <c r="CU263" s="114"/>
      <c r="CV263" s="114"/>
      <c r="CW263" s="114"/>
      <c r="CX263" s="114"/>
      <c r="CY263" s="114"/>
      <c r="CZ263" s="114"/>
      <c r="DA263" s="114"/>
      <c r="DB263" s="114"/>
      <c r="DC263" s="114"/>
      <c r="DD263" s="114"/>
      <c r="DE263" s="114"/>
      <c r="DF263" s="114"/>
      <c r="DG263" s="114"/>
      <c r="DH263" s="114"/>
      <c r="DI263" s="85"/>
      <c r="DJ263" s="86"/>
      <c r="DK263" s="86"/>
      <c r="DL263" s="86"/>
      <c r="DM263" s="86"/>
      <c r="DN263" s="86"/>
      <c r="DO263" s="86"/>
      <c r="DP263" s="86"/>
      <c r="DQ263" s="86"/>
      <c r="DR263" s="86"/>
      <c r="DS263" s="86"/>
      <c r="DT263" s="86"/>
      <c r="DU263" s="86"/>
      <c r="DV263" s="86"/>
      <c r="DW263" s="86"/>
      <c r="DX263" s="86"/>
      <c r="DY263" s="87"/>
      <c r="DZ263" s="110">
        <f>AM263+BO263</f>
        <v>76358.582</v>
      </c>
      <c r="EA263" s="110"/>
      <c r="EB263" s="110"/>
      <c r="EC263" s="110"/>
      <c r="ED263" s="110"/>
      <c r="EE263" s="110"/>
      <c r="EF263" s="110"/>
      <c r="EG263" s="110"/>
      <c r="EH263" s="110"/>
      <c r="EI263" s="110"/>
      <c r="EJ263" s="110"/>
      <c r="EK263" s="110"/>
      <c r="EL263" s="110"/>
      <c r="EM263" s="110"/>
      <c r="EN263" s="110"/>
    </row>
    <row r="264" spans="2:144" s="9" customFormat="1" ht="11.25" customHeight="1">
      <c r="B264" s="80" t="s">
        <v>155</v>
      </c>
      <c r="C264" s="115">
        <v>2000</v>
      </c>
      <c r="D264" s="115"/>
      <c r="E264" s="115"/>
      <c r="F264" s="115"/>
      <c r="G264" s="115"/>
      <c r="H264" s="115"/>
      <c r="I264" s="116" t="s">
        <v>85</v>
      </c>
      <c r="J264" s="116"/>
      <c r="K264" s="116"/>
      <c r="L264" s="116"/>
      <c r="M264" s="116"/>
      <c r="N264" s="116"/>
      <c r="O264" s="116"/>
      <c r="P264" s="116"/>
      <c r="Q264" s="116"/>
      <c r="R264" s="116"/>
      <c r="S264" s="116"/>
      <c r="T264" s="116"/>
      <c r="U264" s="116"/>
      <c r="V264" s="116"/>
      <c r="W264" s="116"/>
      <c r="X264" s="116"/>
      <c r="Y264" s="117">
        <f>Y266</f>
        <v>254452.041</v>
      </c>
      <c r="Z264" s="117"/>
      <c r="AA264" s="117"/>
      <c r="AB264" s="117"/>
      <c r="AC264" s="117"/>
      <c r="AD264" s="117"/>
      <c r="AE264" s="117"/>
      <c r="AF264" s="117"/>
      <c r="AG264" s="117"/>
      <c r="AH264" s="117"/>
      <c r="AI264" s="117"/>
      <c r="AJ264" s="117"/>
      <c r="AK264" s="117"/>
      <c r="AL264" s="117"/>
      <c r="AM264" s="117">
        <f>AM266</f>
        <v>254230.933</v>
      </c>
      <c r="AN264" s="117"/>
      <c r="AO264" s="117"/>
      <c r="AP264" s="117"/>
      <c r="AQ264" s="117"/>
      <c r="AR264" s="117"/>
      <c r="AS264" s="117"/>
      <c r="AT264" s="117"/>
      <c r="AU264" s="117"/>
      <c r="AV264" s="117"/>
      <c r="AW264" s="117"/>
      <c r="AX264" s="117"/>
      <c r="AY264" s="113">
        <f>AY266</f>
        <v>31930.66</v>
      </c>
      <c r="AZ264" s="113"/>
      <c r="BA264" s="113"/>
      <c r="BB264" s="113"/>
      <c r="BC264" s="113"/>
      <c r="BD264" s="113"/>
      <c r="BE264" s="113"/>
      <c r="BF264" s="113"/>
      <c r="BG264" s="113"/>
      <c r="BH264" s="113"/>
      <c r="BI264" s="113"/>
      <c r="BJ264" s="113"/>
      <c r="BK264" s="113"/>
      <c r="BL264" s="113"/>
      <c r="BM264" s="113"/>
      <c r="BN264" s="113"/>
      <c r="BO264" s="113">
        <f>BO266</f>
        <v>125564.125</v>
      </c>
      <c r="BP264" s="113"/>
      <c r="BQ264" s="113"/>
      <c r="BR264" s="113"/>
      <c r="BS264" s="113"/>
      <c r="BT264" s="113"/>
      <c r="BU264" s="113"/>
      <c r="BV264" s="113"/>
      <c r="BW264" s="113"/>
      <c r="BX264" s="113"/>
      <c r="BY264" s="113"/>
      <c r="BZ264" s="113"/>
      <c r="CA264" s="113"/>
      <c r="CB264" s="113"/>
      <c r="CC264" s="113"/>
      <c r="CD264" s="113">
        <f>CD266</f>
        <v>93633.465</v>
      </c>
      <c r="CE264" s="113"/>
      <c r="CF264" s="113"/>
      <c r="CG264" s="113"/>
      <c r="CH264" s="113"/>
      <c r="CI264" s="113"/>
      <c r="CJ264" s="113"/>
      <c r="CK264" s="113"/>
      <c r="CL264" s="113"/>
      <c r="CM264" s="113"/>
      <c r="CN264" s="113"/>
      <c r="CO264" s="113"/>
      <c r="CP264" s="113"/>
      <c r="CQ264" s="113"/>
      <c r="CR264" s="113"/>
      <c r="CS264" s="113">
        <f>CS266</f>
        <v>31930.66</v>
      </c>
      <c r="CT264" s="113"/>
      <c r="CU264" s="113"/>
      <c r="CV264" s="113"/>
      <c r="CW264" s="113"/>
      <c r="CX264" s="113"/>
      <c r="CY264" s="113"/>
      <c r="CZ264" s="113"/>
      <c r="DA264" s="113"/>
      <c r="DB264" s="113"/>
      <c r="DC264" s="113"/>
      <c r="DD264" s="113"/>
      <c r="DE264" s="113"/>
      <c r="DF264" s="113"/>
      <c r="DG264" s="113"/>
      <c r="DH264" s="113"/>
      <c r="DI264" s="81"/>
      <c r="DJ264" s="82"/>
      <c r="DK264" s="82"/>
      <c r="DL264" s="82"/>
      <c r="DM264" s="82"/>
      <c r="DN264" s="82"/>
      <c r="DO264" s="82"/>
      <c r="DP264" s="82"/>
      <c r="DQ264" s="82"/>
      <c r="DR264" s="82"/>
      <c r="DS264" s="82"/>
      <c r="DT264" s="82"/>
      <c r="DU264" s="82"/>
      <c r="DV264" s="82"/>
      <c r="DW264" s="82"/>
      <c r="DX264" s="82"/>
      <c r="DY264" s="83"/>
      <c r="DZ264" s="117">
        <f>DZ266</f>
        <v>379795.05799999996</v>
      </c>
      <c r="EA264" s="117"/>
      <c r="EB264" s="117"/>
      <c r="EC264" s="117"/>
      <c r="ED264" s="117"/>
      <c r="EE264" s="117"/>
      <c r="EF264" s="117"/>
      <c r="EG264" s="117"/>
      <c r="EH264" s="117"/>
      <c r="EI264" s="117"/>
      <c r="EJ264" s="117"/>
      <c r="EK264" s="117"/>
      <c r="EL264" s="117"/>
      <c r="EM264" s="117"/>
      <c r="EN264" s="117"/>
    </row>
    <row r="265" spans="2:144" s="9" customFormat="1" ht="11.25" customHeight="1">
      <c r="B265" s="80" t="s">
        <v>155</v>
      </c>
      <c r="C265" s="115">
        <v>2700</v>
      </c>
      <c r="D265" s="115"/>
      <c r="E265" s="115"/>
      <c r="F265" s="115"/>
      <c r="G265" s="115"/>
      <c r="H265" s="115"/>
      <c r="I265" s="116" t="s">
        <v>86</v>
      </c>
      <c r="J265" s="116"/>
      <c r="K265" s="116"/>
      <c r="L265" s="116"/>
      <c r="M265" s="116"/>
      <c r="N265" s="116"/>
      <c r="O265" s="116"/>
      <c r="P265" s="116"/>
      <c r="Q265" s="116"/>
      <c r="R265" s="116"/>
      <c r="S265" s="116"/>
      <c r="T265" s="116"/>
      <c r="U265" s="116"/>
      <c r="V265" s="116"/>
      <c r="W265" s="116"/>
      <c r="X265" s="116"/>
      <c r="Y265" s="117">
        <f>Y266</f>
        <v>254452.041</v>
      </c>
      <c r="Z265" s="117"/>
      <c r="AA265" s="117"/>
      <c r="AB265" s="117"/>
      <c r="AC265" s="117"/>
      <c r="AD265" s="117"/>
      <c r="AE265" s="117"/>
      <c r="AF265" s="117"/>
      <c r="AG265" s="117"/>
      <c r="AH265" s="117"/>
      <c r="AI265" s="117"/>
      <c r="AJ265" s="117"/>
      <c r="AK265" s="117"/>
      <c r="AL265" s="117"/>
      <c r="AM265" s="117">
        <f>AM266</f>
        <v>254230.933</v>
      </c>
      <c r="AN265" s="117"/>
      <c r="AO265" s="117"/>
      <c r="AP265" s="117"/>
      <c r="AQ265" s="117"/>
      <c r="AR265" s="117"/>
      <c r="AS265" s="117"/>
      <c r="AT265" s="117"/>
      <c r="AU265" s="117"/>
      <c r="AV265" s="117"/>
      <c r="AW265" s="117"/>
      <c r="AX265" s="117"/>
      <c r="AY265" s="113">
        <f>AY266</f>
        <v>31930.66</v>
      </c>
      <c r="AZ265" s="113"/>
      <c r="BA265" s="113"/>
      <c r="BB265" s="113"/>
      <c r="BC265" s="113"/>
      <c r="BD265" s="113"/>
      <c r="BE265" s="113"/>
      <c r="BF265" s="113"/>
      <c r="BG265" s="113"/>
      <c r="BH265" s="113"/>
      <c r="BI265" s="113"/>
      <c r="BJ265" s="113"/>
      <c r="BK265" s="113"/>
      <c r="BL265" s="113"/>
      <c r="BM265" s="113"/>
      <c r="BN265" s="113"/>
      <c r="BO265" s="113">
        <f>BO266</f>
        <v>125564.125</v>
      </c>
      <c r="BP265" s="113"/>
      <c r="BQ265" s="113"/>
      <c r="BR265" s="113"/>
      <c r="BS265" s="113"/>
      <c r="BT265" s="113"/>
      <c r="BU265" s="113"/>
      <c r="BV265" s="113"/>
      <c r="BW265" s="113"/>
      <c r="BX265" s="113"/>
      <c r="BY265" s="113"/>
      <c r="BZ265" s="113"/>
      <c r="CA265" s="113"/>
      <c r="CB265" s="113"/>
      <c r="CC265" s="113"/>
      <c r="CD265" s="113">
        <f>CD266</f>
        <v>93633.465</v>
      </c>
      <c r="CE265" s="113"/>
      <c r="CF265" s="113"/>
      <c r="CG265" s="113"/>
      <c r="CH265" s="113"/>
      <c r="CI265" s="113"/>
      <c r="CJ265" s="113"/>
      <c r="CK265" s="113"/>
      <c r="CL265" s="113"/>
      <c r="CM265" s="113"/>
      <c r="CN265" s="113"/>
      <c r="CO265" s="113"/>
      <c r="CP265" s="113"/>
      <c r="CQ265" s="113"/>
      <c r="CR265" s="113"/>
      <c r="CS265" s="113">
        <f>CS266</f>
        <v>31930.66</v>
      </c>
      <c r="CT265" s="113"/>
      <c r="CU265" s="113"/>
      <c r="CV265" s="113"/>
      <c r="CW265" s="113"/>
      <c r="CX265" s="113"/>
      <c r="CY265" s="113"/>
      <c r="CZ265" s="113"/>
      <c r="DA265" s="113"/>
      <c r="DB265" s="113"/>
      <c r="DC265" s="113"/>
      <c r="DD265" s="113"/>
      <c r="DE265" s="113"/>
      <c r="DF265" s="113"/>
      <c r="DG265" s="113"/>
      <c r="DH265" s="113"/>
      <c r="DI265" s="81"/>
      <c r="DJ265" s="82"/>
      <c r="DK265" s="82"/>
      <c r="DL265" s="82"/>
      <c r="DM265" s="82"/>
      <c r="DN265" s="82"/>
      <c r="DO265" s="82"/>
      <c r="DP265" s="82"/>
      <c r="DQ265" s="82"/>
      <c r="DR265" s="82"/>
      <c r="DS265" s="82"/>
      <c r="DT265" s="82"/>
      <c r="DU265" s="82"/>
      <c r="DV265" s="82"/>
      <c r="DW265" s="82"/>
      <c r="DX265" s="82"/>
      <c r="DY265" s="83"/>
      <c r="DZ265" s="117">
        <f>DZ266</f>
        <v>379795.05799999996</v>
      </c>
      <c r="EA265" s="117"/>
      <c r="EB265" s="117"/>
      <c r="EC265" s="117"/>
      <c r="ED265" s="117"/>
      <c r="EE265" s="117"/>
      <c r="EF265" s="117"/>
      <c r="EG265" s="117"/>
      <c r="EH265" s="117"/>
      <c r="EI265" s="117"/>
      <c r="EJ265" s="117"/>
      <c r="EK265" s="117"/>
      <c r="EL265" s="117"/>
      <c r="EM265" s="117"/>
      <c r="EN265" s="117"/>
    </row>
    <row r="266" spans="2:144" s="9" customFormat="1" ht="11.25" customHeight="1">
      <c r="B266" s="84" t="s">
        <v>155</v>
      </c>
      <c r="C266" s="123">
        <v>2730</v>
      </c>
      <c r="D266" s="123"/>
      <c r="E266" s="123"/>
      <c r="F266" s="123"/>
      <c r="G266" s="123"/>
      <c r="H266" s="123"/>
      <c r="I266" s="118" t="s">
        <v>36</v>
      </c>
      <c r="J266" s="118"/>
      <c r="K266" s="118"/>
      <c r="L266" s="118"/>
      <c r="M266" s="118"/>
      <c r="N266" s="118"/>
      <c r="O266" s="118"/>
      <c r="P266" s="118"/>
      <c r="Q266" s="118"/>
      <c r="R266" s="118"/>
      <c r="S266" s="118"/>
      <c r="T266" s="118"/>
      <c r="U266" s="118"/>
      <c r="V266" s="118"/>
      <c r="W266" s="118"/>
      <c r="X266" s="118"/>
      <c r="Y266" s="110">
        <v>254452.041</v>
      </c>
      <c r="Z266" s="110"/>
      <c r="AA266" s="110"/>
      <c r="AB266" s="110"/>
      <c r="AC266" s="110"/>
      <c r="AD266" s="110"/>
      <c r="AE266" s="110"/>
      <c r="AF266" s="110"/>
      <c r="AG266" s="110"/>
      <c r="AH266" s="110"/>
      <c r="AI266" s="110"/>
      <c r="AJ266" s="110"/>
      <c r="AK266" s="110"/>
      <c r="AL266" s="110"/>
      <c r="AM266" s="110">
        <v>254230.933</v>
      </c>
      <c r="AN266" s="110"/>
      <c r="AO266" s="110"/>
      <c r="AP266" s="110"/>
      <c r="AQ266" s="110"/>
      <c r="AR266" s="110"/>
      <c r="AS266" s="110"/>
      <c r="AT266" s="110"/>
      <c r="AU266" s="110"/>
      <c r="AV266" s="110"/>
      <c r="AW266" s="110"/>
      <c r="AX266" s="110"/>
      <c r="AY266" s="114">
        <v>31930.66</v>
      </c>
      <c r="AZ266" s="114"/>
      <c r="BA266" s="114"/>
      <c r="BB266" s="114"/>
      <c r="BC266" s="114"/>
      <c r="BD266" s="114"/>
      <c r="BE266" s="114"/>
      <c r="BF266" s="114"/>
      <c r="BG266" s="114"/>
      <c r="BH266" s="114"/>
      <c r="BI266" s="114"/>
      <c r="BJ266" s="114"/>
      <c r="BK266" s="114"/>
      <c r="BL266" s="114"/>
      <c r="BM266" s="114"/>
      <c r="BN266" s="114"/>
      <c r="BO266" s="114">
        <v>125564.125</v>
      </c>
      <c r="BP266" s="114"/>
      <c r="BQ266" s="114"/>
      <c r="BR266" s="114"/>
      <c r="BS266" s="114"/>
      <c r="BT266" s="114"/>
      <c r="BU266" s="114"/>
      <c r="BV266" s="114"/>
      <c r="BW266" s="114"/>
      <c r="BX266" s="114"/>
      <c r="BY266" s="114"/>
      <c r="BZ266" s="114"/>
      <c r="CA266" s="114"/>
      <c r="CB266" s="114"/>
      <c r="CC266" s="114"/>
      <c r="CD266" s="114">
        <f>BO266-AY266</f>
        <v>93633.465</v>
      </c>
      <c r="CE266" s="114"/>
      <c r="CF266" s="114"/>
      <c r="CG266" s="114"/>
      <c r="CH266" s="114"/>
      <c r="CI266" s="114"/>
      <c r="CJ266" s="114"/>
      <c r="CK266" s="114"/>
      <c r="CL266" s="114"/>
      <c r="CM266" s="114"/>
      <c r="CN266" s="114"/>
      <c r="CO266" s="114"/>
      <c r="CP266" s="114"/>
      <c r="CQ266" s="114"/>
      <c r="CR266" s="114"/>
      <c r="CS266" s="114">
        <v>31930.66</v>
      </c>
      <c r="CT266" s="114"/>
      <c r="CU266" s="114"/>
      <c r="CV266" s="114"/>
      <c r="CW266" s="114"/>
      <c r="CX266" s="114"/>
      <c r="CY266" s="114"/>
      <c r="CZ266" s="114"/>
      <c r="DA266" s="114"/>
      <c r="DB266" s="114"/>
      <c r="DC266" s="114"/>
      <c r="DD266" s="114"/>
      <c r="DE266" s="114"/>
      <c r="DF266" s="114"/>
      <c r="DG266" s="114"/>
      <c r="DH266" s="114"/>
      <c r="DI266" s="85"/>
      <c r="DJ266" s="86"/>
      <c r="DK266" s="86"/>
      <c r="DL266" s="86"/>
      <c r="DM266" s="86"/>
      <c r="DN266" s="86"/>
      <c r="DO266" s="86"/>
      <c r="DP266" s="86"/>
      <c r="DQ266" s="86"/>
      <c r="DR266" s="86"/>
      <c r="DS266" s="86"/>
      <c r="DT266" s="86"/>
      <c r="DU266" s="86"/>
      <c r="DV266" s="86"/>
      <c r="DW266" s="86"/>
      <c r="DX266" s="86"/>
      <c r="DY266" s="87"/>
      <c r="DZ266" s="110">
        <f>AM266+BO266</f>
        <v>379795.05799999996</v>
      </c>
      <c r="EA266" s="110"/>
      <c r="EB266" s="110"/>
      <c r="EC266" s="110"/>
      <c r="ED266" s="110"/>
      <c r="EE266" s="110"/>
      <c r="EF266" s="110"/>
      <c r="EG266" s="110"/>
      <c r="EH266" s="110"/>
      <c r="EI266" s="110"/>
      <c r="EJ266" s="110"/>
      <c r="EK266" s="110"/>
      <c r="EL266" s="110"/>
      <c r="EM266" s="110"/>
      <c r="EN266" s="110"/>
    </row>
    <row r="267" spans="2:144" s="9" customFormat="1" ht="11.25" customHeight="1">
      <c r="B267" s="88"/>
      <c r="C267" s="89"/>
      <c r="D267" s="90"/>
      <c r="E267" s="90"/>
      <c r="F267" s="90"/>
      <c r="G267" s="90"/>
      <c r="H267" s="91"/>
      <c r="I267" s="191" t="s">
        <v>87</v>
      </c>
      <c r="J267" s="191"/>
      <c r="K267" s="191"/>
      <c r="L267" s="191"/>
      <c r="M267" s="191"/>
      <c r="N267" s="191"/>
      <c r="O267" s="191"/>
      <c r="P267" s="191"/>
      <c r="Q267" s="191"/>
      <c r="R267" s="191"/>
      <c r="S267" s="191"/>
      <c r="T267" s="191"/>
      <c r="U267" s="191"/>
      <c r="V267" s="191"/>
      <c r="W267" s="191"/>
      <c r="X267" s="191"/>
      <c r="Y267" s="117">
        <f>Y261+Y264</f>
        <v>317137.1</v>
      </c>
      <c r="Z267" s="117"/>
      <c r="AA267" s="117"/>
      <c r="AB267" s="117"/>
      <c r="AC267" s="117"/>
      <c r="AD267" s="117"/>
      <c r="AE267" s="117"/>
      <c r="AF267" s="117"/>
      <c r="AG267" s="117"/>
      <c r="AH267" s="117"/>
      <c r="AI267" s="117"/>
      <c r="AJ267" s="117"/>
      <c r="AK267" s="117"/>
      <c r="AL267" s="117"/>
      <c r="AM267" s="117">
        <f>AM261+AM264</f>
        <v>316915.99199999997</v>
      </c>
      <c r="AN267" s="117"/>
      <c r="AO267" s="117"/>
      <c r="AP267" s="117"/>
      <c r="AQ267" s="117"/>
      <c r="AR267" s="117"/>
      <c r="AS267" s="117"/>
      <c r="AT267" s="117"/>
      <c r="AU267" s="117"/>
      <c r="AV267" s="117"/>
      <c r="AW267" s="117"/>
      <c r="AX267" s="117"/>
      <c r="AY267" s="117">
        <f>AY261+AY264</f>
        <v>33121.199</v>
      </c>
      <c r="AZ267" s="117"/>
      <c r="BA267" s="117"/>
      <c r="BB267" s="117"/>
      <c r="BC267" s="117"/>
      <c r="BD267" s="117"/>
      <c r="BE267" s="117"/>
      <c r="BF267" s="117"/>
      <c r="BG267" s="117"/>
      <c r="BH267" s="117"/>
      <c r="BI267" s="117"/>
      <c r="BJ267" s="117"/>
      <c r="BK267" s="117"/>
      <c r="BL267" s="117"/>
      <c r="BM267" s="117"/>
      <c r="BN267" s="117"/>
      <c r="BO267" s="117">
        <f>BO261+BO264</f>
        <v>139237.648</v>
      </c>
      <c r="BP267" s="117"/>
      <c r="BQ267" s="117"/>
      <c r="BR267" s="117"/>
      <c r="BS267" s="117"/>
      <c r="BT267" s="117"/>
      <c r="BU267" s="117"/>
      <c r="BV267" s="117"/>
      <c r="BW267" s="117"/>
      <c r="BX267" s="117"/>
      <c r="BY267" s="117"/>
      <c r="BZ267" s="117"/>
      <c r="CA267" s="117"/>
      <c r="CB267" s="117"/>
      <c r="CC267" s="117"/>
      <c r="CD267" s="117">
        <f>CD261+CD264</f>
        <v>106116.449</v>
      </c>
      <c r="CE267" s="117"/>
      <c r="CF267" s="117"/>
      <c r="CG267" s="117"/>
      <c r="CH267" s="117"/>
      <c r="CI267" s="117"/>
      <c r="CJ267" s="117"/>
      <c r="CK267" s="117"/>
      <c r="CL267" s="117"/>
      <c r="CM267" s="117"/>
      <c r="CN267" s="117"/>
      <c r="CO267" s="117"/>
      <c r="CP267" s="117"/>
      <c r="CQ267" s="117"/>
      <c r="CR267" s="117"/>
      <c r="CS267" s="117">
        <f>CS261+CS264</f>
        <v>33121.199</v>
      </c>
      <c r="CT267" s="117"/>
      <c r="CU267" s="117"/>
      <c r="CV267" s="117"/>
      <c r="CW267" s="117"/>
      <c r="CX267" s="117"/>
      <c r="CY267" s="117"/>
      <c r="CZ267" s="117"/>
      <c r="DA267" s="117"/>
      <c r="DB267" s="117"/>
      <c r="DC267" s="117"/>
      <c r="DD267" s="117"/>
      <c r="DE267" s="117"/>
      <c r="DF267" s="117"/>
      <c r="DG267" s="117"/>
      <c r="DH267" s="117"/>
      <c r="DI267" s="81"/>
      <c r="DJ267" s="82"/>
      <c r="DK267" s="82"/>
      <c r="DL267" s="82"/>
      <c r="DM267" s="82"/>
      <c r="DN267" s="82"/>
      <c r="DO267" s="82"/>
      <c r="DP267" s="82"/>
      <c r="DQ267" s="82"/>
      <c r="DR267" s="82"/>
      <c r="DS267" s="82"/>
      <c r="DT267" s="82"/>
      <c r="DU267" s="82"/>
      <c r="DV267" s="82"/>
      <c r="DW267" s="82"/>
      <c r="DX267" s="82"/>
      <c r="DY267" s="83"/>
      <c r="DZ267" s="117">
        <f>DZ261+DZ264</f>
        <v>456153.63999999996</v>
      </c>
      <c r="EA267" s="117"/>
      <c r="EB267" s="117"/>
      <c r="EC267" s="117"/>
      <c r="ED267" s="117"/>
      <c r="EE267" s="117"/>
      <c r="EF267" s="117"/>
      <c r="EG267" s="117"/>
      <c r="EH267" s="117"/>
      <c r="EI267" s="117"/>
      <c r="EJ267" s="117"/>
      <c r="EK267" s="117"/>
      <c r="EL267" s="117"/>
      <c r="EM267" s="117"/>
      <c r="EN267" s="117"/>
    </row>
    <row r="268" spans="1:180"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row>
    <row r="269" spans="1:180" ht="11.25" customHeight="1">
      <c r="A269" s="1"/>
      <c r="B269" s="186" t="s">
        <v>142</v>
      </c>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c r="AS269" s="186"/>
      <c r="AT269" s="186"/>
      <c r="AU269" s="186"/>
      <c r="AV269" s="186"/>
      <c r="AW269" s="186"/>
      <c r="AX269" s="186"/>
      <c r="AY269" s="186"/>
      <c r="AZ269" s="186"/>
      <c r="BA269" s="186"/>
      <c r="BB269" s="186"/>
      <c r="BC269" s="186"/>
      <c r="BD269" s="186"/>
      <c r="BE269" s="186"/>
      <c r="BF269" s="186"/>
      <c r="BG269" s="186"/>
      <c r="BH269" s="186"/>
      <c r="BI269" s="186"/>
      <c r="BJ269" s="186"/>
      <c r="BK269" s="186"/>
      <c r="BL269" s="186"/>
      <c r="BM269" s="186"/>
      <c r="BN269" s="186"/>
      <c r="BO269" s="186"/>
      <c r="BP269" s="186"/>
      <c r="BQ269" s="186"/>
      <c r="BR269" s="186"/>
      <c r="BS269" s="186"/>
      <c r="BT269" s="186"/>
      <c r="BU269" s="186"/>
      <c r="BV269" s="186"/>
      <c r="BW269" s="186"/>
      <c r="BX269" s="186"/>
      <c r="BY269" s="186"/>
      <c r="BZ269" s="186"/>
      <c r="CA269" s="186"/>
      <c r="CB269" s="186"/>
      <c r="CC269" s="186"/>
      <c r="CD269" s="186"/>
      <c r="CE269" s="186"/>
      <c r="CF269" s="186"/>
      <c r="CG269" s="186"/>
      <c r="CH269" s="186"/>
      <c r="CI269" s="186"/>
      <c r="CJ269" s="186"/>
      <c r="CK269" s="186"/>
      <c r="CL269" s="186"/>
      <c r="CM269" s="186"/>
      <c r="CN269" s="186"/>
      <c r="CO269" s="186"/>
      <c r="CP269" s="186"/>
      <c r="CQ269" s="186"/>
      <c r="CR269" s="186"/>
      <c r="CS269" s="186"/>
      <c r="CT269" s="186"/>
      <c r="CU269" s="186"/>
      <c r="CV269" s="186"/>
      <c r="CW269" s="186"/>
      <c r="CX269" s="186"/>
      <c r="CY269" s="186"/>
      <c r="CZ269" s="186"/>
      <c r="DA269" s="186"/>
      <c r="DB269" s="186"/>
      <c r="DC269" s="186"/>
      <c r="DD269" s="186"/>
      <c r="DE269" s="186"/>
      <c r="DF269" s="186"/>
      <c r="DG269" s="186"/>
      <c r="DH269" s="186"/>
      <c r="DI269" s="186"/>
      <c r="DJ269" s="186"/>
      <c r="DK269" s="186"/>
      <c r="DL269" s="186"/>
      <c r="DM269" s="186"/>
      <c r="DN269" s="186"/>
      <c r="DO269" s="186"/>
      <c r="DP269" s="186"/>
      <c r="DQ269" s="186"/>
      <c r="DR269" s="186"/>
      <c r="DS269" s="186"/>
      <c r="DT269" s="186"/>
      <c r="DU269" s="186"/>
      <c r="DV269" s="186"/>
      <c r="DW269" s="186"/>
      <c r="DX269" s="186"/>
      <c r="DY269" s="186"/>
      <c r="DZ269" s="186"/>
      <c r="EA269" s="186"/>
      <c r="EB269" s="186"/>
      <c r="EC269" s="186"/>
      <c r="ED269" s="186"/>
      <c r="EE269" s="186"/>
      <c r="EF269" s="186"/>
      <c r="EG269" s="186"/>
      <c r="EH269" s="186"/>
      <c r="EI269" s="186"/>
      <c r="EJ269" s="186"/>
      <c r="EK269" s="186"/>
      <c r="EL269" s="186"/>
      <c r="EM269" s="186"/>
      <c r="EN269" s="186"/>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row>
    <row r="270" spans="1:180"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5" t="s">
        <v>60</v>
      </c>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row>
    <row r="271" spans="2:169" s="78" customFormat="1" ht="16.5" customHeight="1">
      <c r="B271" s="187" t="s">
        <v>116</v>
      </c>
      <c r="C271" s="181" t="s">
        <v>77</v>
      </c>
      <c r="D271" s="181"/>
      <c r="E271" s="181"/>
      <c r="F271" s="181"/>
      <c r="G271" s="181"/>
      <c r="H271" s="181" t="s">
        <v>21</v>
      </c>
      <c r="I271" s="181"/>
      <c r="J271" s="181"/>
      <c r="K271" s="181"/>
      <c r="L271" s="181"/>
      <c r="M271" s="181"/>
      <c r="N271" s="181"/>
      <c r="O271" s="181"/>
      <c r="P271" s="181"/>
      <c r="Q271" s="181"/>
      <c r="R271" s="181"/>
      <c r="S271" s="181"/>
      <c r="T271" s="181"/>
      <c r="U271" s="181"/>
      <c r="V271" s="181"/>
      <c r="W271" s="181"/>
      <c r="X271" s="181"/>
      <c r="Y271" s="185">
        <v>2017</v>
      </c>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5"/>
      <c r="BC271" s="185"/>
      <c r="BD271" s="185"/>
      <c r="BE271" s="185"/>
      <c r="BF271" s="185"/>
      <c r="BG271" s="185"/>
      <c r="BH271" s="185"/>
      <c r="BI271" s="185"/>
      <c r="BJ271" s="185"/>
      <c r="BK271" s="185"/>
      <c r="BL271" s="185"/>
      <c r="BM271" s="185"/>
      <c r="BN271" s="185"/>
      <c r="BO271" s="185"/>
      <c r="BP271" s="185"/>
      <c r="BQ271" s="185"/>
      <c r="BR271" s="185"/>
      <c r="BS271" s="185"/>
      <c r="BT271" s="185"/>
      <c r="BU271" s="185"/>
      <c r="BV271" s="185"/>
      <c r="BW271" s="185"/>
      <c r="BX271" s="185"/>
      <c r="BY271" s="185"/>
      <c r="BZ271" s="185"/>
      <c r="CA271" s="185"/>
      <c r="CB271" s="185"/>
      <c r="CC271" s="185"/>
      <c r="CD271" s="185"/>
      <c r="CE271" s="185"/>
      <c r="CF271" s="185"/>
      <c r="CG271" s="185"/>
      <c r="CH271" s="185"/>
      <c r="CI271" s="185"/>
      <c r="CJ271" s="185"/>
      <c r="CK271" s="185"/>
      <c r="CL271" s="185"/>
      <c r="CM271" s="185"/>
      <c r="CN271" s="185"/>
      <c r="CO271" s="185"/>
      <c r="CP271" s="185"/>
      <c r="CQ271" s="185"/>
      <c r="CR271" s="185"/>
      <c r="CS271" s="185">
        <v>2018</v>
      </c>
      <c r="CT271" s="185"/>
      <c r="CU271" s="185"/>
      <c r="CV271" s="185"/>
      <c r="CW271" s="185"/>
      <c r="CX271" s="185"/>
      <c r="CY271" s="185"/>
      <c r="CZ271" s="185"/>
      <c r="DA271" s="185"/>
      <c r="DB271" s="185"/>
      <c r="DC271" s="185"/>
      <c r="DD271" s="185"/>
      <c r="DE271" s="185"/>
      <c r="DF271" s="185"/>
      <c r="DG271" s="185"/>
      <c r="DH271" s="185"/>
      <c r="DI271" s="185"/>
      <c r="DJ271" s="185"/>
      <c r="DK271" s="185"/>
      <c r="DL271" s="185"/>
      <c r="DM271" s="185"/>
      <c r="DN271" s="185"/>
      <c r="DO271" s="185"/>
      <c r="DP271" s="185"/>
      <c r="DQ271" s="185"/>
      <c r="DR271" s="185"/>
      <c r="DS271" s="185"/>
      <c r="DT271" s="185"/>
      <c r="DU271" s="185"/>
      <c r="DV271" s="185"/>
      <c r="DW271" s="185"/>
      <c r="DX271" s="185"/>
      <c r="DY271" s="185"/>
      <c r="DZ271" s="185"/>
      <c r="EA271" s="185"/>
      <c r="EB271" s="185"/>
      <c r="EC271" s="185"/>
      <c r="ED271" s="185"/>
      <c r="EE271" s="185"/>
      <c r="EF271" s="185"/>
      <c r="EG271" s="185"/>
      <c r="EH271" s="185"/>
      <c r="EI271" s="185"/>
      <c r="EJ271" s="185"/>
      <c r="EK271" s="185"/>
      <c r="EL271" s="185"/>
      <c r="EM271" s="185"/>
      <c r="EN271" s="185"/>
      <c r="EO271" s="185"/>
      <c r="EP271" s="185"/>
      <c r="EQ271" s="185"/>
      <c r="ER271" s="185"/>
      <c r="ES271" s="185"/>
      <c r="ET271" s="185"/>
      <c r="EU271" s="185"/>
      <c r="EV271" s="185"/>
      <c r="EW271" s="185"/>
      <c r="EX271" s="185"/>
      <c r="EY271" s="185"/>
      <c r="EZ271" s="185"/>
      <c r="FA271" s="185"/>
      <c r="FB271" s="185"/>
      <c r="FC271" s="185"/>
      <c r="FD271" s="185"/>
      <c r="FE271" s="185"/>
      <c r="FF271" s="185"/>
      <c r="FG271" s="185"/>
      <c r="FH271" s="185"/>
      <c r="FI271" s="185"/>
      <c r="FJ271" s="185"/>
      <c r="FK271" s="185"/>
      <c r="FL271" s="185"/>
      <c r="FM271" s="185"/>
    </row>
    <row r="272" spans="2:169" s="78" customFormat="1" ht="42.75" customHeight="1">
      <c r="B272" s="188"/>
      <c r="C272" s="188"/>
      <c r="D272" s="189"/>
      <c r="E272" s="189"/>
      <c r="F272" s="189"/>
      <c r="G272" s="190"/>
      <c r="H272" s="188"/>
      <c r="I272" s="189"/>
      <c r="J272" s="189"/>
      <c r="K272" s="189"/>
      <c r="L272" s="189"/>
      <c r="M272" s="189"/>
      <c r="N272" s="189"/>
      <c r="O272" s="189"/>
      <c r="P272" s="189"/>
      <c r="Q272" s="189"/>
      <c r="R272" s="189"/>
      <c r="S272" s="189"/>
      <c r="T272" s="189"/>
      <c r="U272" s="189"/>
      <c r="V272" s="189"/>
      <c r="W272" s="189"/>
      <c r="X272" s="190"/>
      <c r="Y272" s="181" t="s">
        <v>88</v>
      </c>
      <c r="Z272" s="181"/>
      <c r="AA272" s="181"/>
      <c r="AB272" s="181"/>
      <c r="AC272" s="181"/>
      <c r="AD272" s="181"/>
      <c r="AE272" s="181"/>
      <c r="AF272" s="181"/>
      <c r="AG272" s="181"/>
      <c r="AH272" s="181"/>
      <c r="AI272" s="181"/>
      <c r="AJ272" s="181"/>
      <c r="AK272" s="181"/>
      <c r="AL272" s="181"/>
      <c r="AM272" s="181" t="s">
        <v>141</v>
      </c>
      <c r="AN272" s="181"/>
      <c r="AO272" s="181"/>
      <c r="AP272" s="181"/>
      <c r="AQ272" s="181"/>
      <c r="AR272" s="181"/>
      <c r="AS272" s="181"/>
      <c r="AT272" s="181"/>
      <c r="AU272" s="181"/>
      <c r="AV272" s="181"/>
      <c r="AW272" s="181"/>
      <c r="AX272" s="181"/>
      <c r="AY272" s="181"/>
      <c r="AZ272" s="141" t="s">
        <v>89</v>
      </c>
      <c r="BA272" s="141"/>
      <c r="BB272" s="141"/>
      <c r="BC272" s="141"/>
      <c r="BD272" s="141"/>
      <c r="BE272" s="141"/>
      <c r="BF272" s="141"/>
      <c r="BG272" s="141"/>
      <c r="BH272" s="141"/>
      <c r="BI272" s="141"/>
      <c r="BJ272" s="141"/>
      <c r="BK272" s="141"/>
      <c r="BL272" s="141"/>
      <c r="BM272" s="141"/>
      <c r="BN272" s="141"/>
      <c r="BO272" s="141"/>
      <c r="BP272" s="141"/>
      <c r="BQ272" s="141"/>
      <c r="BR272" s="141"/>
      <c r="BS272" s="141"/>
      <c r="BT272" s="141"/>
      <c r="BU272" s="141"/>
      <c r="BV272" s="141"/>
      <c r="BW272" s="141"/>
      <c r="BX272" s="141"/>
      <c r="BY272" s="141"/>
      <c r="BZ272" s="141"/>
      <c r="CA272" s="141"/>
      <c r="CB272" s="141"/>
      <c r="CC272" s="141"/>
      <c r="CD272" s="181" t="s">
        <v>90</v>
      </c>
      <c r="CE272" s="181"/>
      <c r="CF272" s="181"/>
      <c r="CG272" s="181"/>
      <c r="CH272" s="181"/>
      <c r="CI272" s="181"/>
      <c r="CJ272" s="181"/>
      <c r="CK272" s="181"/>
      <c r="CL272" s="181"/>
      <c r="CM272" s="181"/>
      <c r="CN272" s="181"/>
      <c r="CO272" s="181"/>
      <c r="CP272" s="181"/>
      <c r="CQ272" s="181"/>
      <c r="CR272" s="181"/>
      <c r="CS272" s="181" t="s">
        <v>91</v>
      </c>
      <c r="CT272" s="181"/>
      <c r="CU272" s="181"/>
      <c r="CV272" s="181"/>
      <c r="CW272" s="181"/>
      <c r="CX272" s="181"/>
      <c r="CY272" s="181"/>
      <c r="CZ272" s="181"/>
      <c r="DA272" s="181"/>
      <c r="DB272" s="181"/>
      <c r="DC272" s="181"/>
      <c r="DD272" s="181"/>
      <c r="DE272" s="181"/>
      <c r="DF272" s="181"/>
      <c r="DG272" s="181"/>
      <c r="DH272" s="181"/>
      <c r="DI272" s="181" t="s">
        <v>143</v>
      </c>
      <c r="DJ272" s="181"/>
      <c r="DK272" s="181"/>
      <c r="DL272" s="181"/>
      <c r="DM272" s="181"/>
      <c r="DN272" s="181"/>
      <c r="DO272" s="181"/>
      <c r="DP272" s="181"/>
      <c r="DQ272" s="181"/>
      <c r="DR272" s="181"/>
      <c r="DS272" s="181"/>
      <c r="DT272" s="181"/>
      <c r="DU272" s="181"/>
      <c r="DV272" s="181"/>
      <c r="DW272" s="181"/>
      <c r="DX272" s="181"/>
      <c r="DY272" s="181"/>
      <c r="DZ272" s="141" t="s">
        <v>89</v>
      </c>
      <c r="EA272" s="141"/>
      <c r="EB272" s="141"/>
      <c r="EC272" s="141"/>
      <c r="ED272" s="141"/>
      <c r="EE272" s="141"/>
      <c r="EF272" s="141"/>
      <c r="EG272" s="141"/>
      <c r="EH272" s="141"/>
      <c r="EI272" s="141"/>
      <c r="EJ272" s="141"/>
      <c r="EK272" s="141"/>
      <c r="EL272" s="141"/>
      <c r="EM272" s="141"/>
      <c r="EN272" s="141"/>
      <c r="EO272" s="141"/>
      <c r="EP272" s="141"/>
      <c r="EQ272" s="141"/>
      <c r="ER272" s="141"/>
      <c r="ES272" s="141"/>
      <c r="ET272" s="141"/>
      <c r="EU272" s="141"/>
      <c r="EV272" s="141"/>
      <c r="EW272" s="141"/>
      <c r="EX272" s="141"/>
      <c r="EY272" s="141"/>
      <c r="EZ272" s="141"/>
      <c r="FA272" s="181" t="s">
        <v>92</v>
      </c>
      <c r="FB272" s="181"/>
      <c r="FC272" s="181"/>
      <c r="FD272" s="181"/>
      <c r="FE272" s="181"/>
      <c r="FF272" s="181"/>
      <c r="FG272" s="181"/>
      <c r="FH272" s="181"/>
      <c r="FI272" s="181"/>
      <c r="FJ272" s="181"/>
      <c r="FK272" s="181"/>
      <c r="FL272" s="181"/>
      <c r="FM272" s="181"/>
    </row>
    <row r="273" spans="2:169" s="78" customFormat="1" ht="38.25" customHeight="1">
      <c r="B273" s="188"/>
      <c r="C273" s="182"/>
      <c r="D273" s="183"/>
      <c r="E273" s="183"/>
      <c r="F273" s="183"/>
      <c r="G273" s="184"/>
      <c r="H273" s="182"/>
      <c r="I273" s="183"/>
      <c r="J273" s="183"/>
      <c r="K273" s="183"/>
      <c r="L273" s="183"/>
      <c r="M273" s="183"/>
      <c r="N273" s="183"/>
      <c r="O273" s="183"/>
      <c r="P273" s="183"/>
      <c r="Q273" s="183"/>
      <c r="R273" s="183"/>
      <c r="S273" s="183"/>
      <c r="T273" s="183"/>
      <c r="U273" s="183"/>
      <c r="V273" s="183"/>
      <c r="W273" s="183"/>
      <c r="X273" s="184"/>
      <c r="Y273" s="182"/>
      <c r="Z273" s="183"/>
      <c r="AA273" s="183"/>
      <c r="AB273" s="183"/>
      <c r="AC273" s="183"/>
      <c r="AD273" s="183"/>
      <c r="AE273" s="183"/>
      <c r="AF273" s="183"/>
      <c r="AG273" s="183"/>
      <c r="AH273" s="183"/>
      <c r="AI273" s="183"/>
      <c r="AJ273" s="183"/>
      <c r="AK273" s="183"/>
      <c r="AL273" s="184"/>
      <c r="AM273" s="182"/>
      <c r="AN273" s="183"/>
      <c r="AO273" s="183"/>
      <c r="AP273" s="183"/>
      <c r="AQ273" s="183"/>
      <c r="AR273" s="183"/>
      <c r="AS273" s="183"/>
      <c r="AT273" s="183"/>
      <c r="AU273" s="183"/>
      <c r="AV273" s="183"/>
      <c r="AW273" s="183"/>
      <c r="AX273" s="183"/>
      <c r="AY273" s="184"/>
      <c r="AZ273" s="141" t="s">
        <v>83</v>
      </c>
      <c r="BA273" s="141"/>
      <c r="BB273" s="141"/>
      <c r="BC273" s="141"/>
      <c r="BD273" s="141"/>
      <c r="BE273" s="141"/>
      <c r="BF273" s="141"/>
      <c r="BG273" s="141"/>
      <c r="BH273" s="141"/>
      <c r="BI273" s="141"/>
      <c r="BJ273" s="141"/>
      <c r="BK273" s="141"/>
      <c r="BL273" s="141"/>
      <c r="BM273" s="141"/>
      <c r="BN273" s="141"/>
      <c r="BO273" s="141"/>
      <c r="BP273" s="141" t="s">
        <v>84</v>
      </c>
      <c r="BQ273" s="141"/>
      <c r="BR273" s="141"/>
      <c r="BS273" s="141"/>
      <c r="BT273" s="141"/>
      <c r="BU273" s="141"/>
      <c r="BV273" s="141"/>
      <c r="BW273" s="141"/>
      <c r="BX273" s="141"/>
      <c r="BY273" s="141"/>
      <c r="BZ273" s="141"/>
      <c r="CA273" s="141"/>
      <c r="CB273" s="141"/>
      <c r="CC273" s="141"/>
      <c r="CD273" s="182"/>
      <c r="CE273" s="183"/>
      <c r="CF273" s="183"/>
      <c r="CG273" s="183"/>
      <c r="CH273" s="183"/>
      <c r="CI273" s="183"/>
      <c r="CJ273" s="183"/>
      <c r="CK273" s="183"/>
      <c r="CL273" s="183"/>
      <c r="CM273" s="183"/>
      <c r="CN273" s="183"/>
      <c r="CO273" s="183"/>
      <c r="CP273" s="183"/>
      <c r="CQ273" s="183"/>
      <c r="CR273" s="184"/>
      <c r="CS273" s="182"/>
      <c r="CT273" s="183"/>
      <c r="CU273" s="183"/>
      <c r="CV273" s="183"/>
      <c r="CW273" s="183"/>
      <c r="CX273" s="183"/>
      <c r="CY273" s="183"/>
      <c r="CZ273" s="183"/>
      <c r="DA273" s="183"/>
      <c r="DB273" s="183"/>
      <c r="DC273" s="183"/>
      <c r="DD273" s="183"/>
      <c r="DE273" s="183"/>
      <c r="DF273" s="183"/>
      <c r="DG273" s="183"/>
      <c r="DH273" s="184"/>
      <c r="DI273" s="182"/>
      <c r="DJ273" s="183"/>
      <c r="DK273" s="183"/>
      <c r="DL273" s="183"/>
      <c r="DM273" s="183"/>
      <c r="DN273" s="183"/>
      <c r="DO273" s="183"/>
      <c r="DP273" s="183"/>
      <c r="DQ273" s="183"/>
      <c r="DR273" s="183"/>
      <c r="DS273" s="183"/>
      <c r="DT273" s="183"/>
      <c r="DU273" s="183"/>
      <c r="DV273" s="183"/>
      <c r="DW273" s="183"/>
      <c r="DX273" s="183"/>
      <c r="DY273" s="184"/>
      <c r="DZ273" s="141" t="s">
        <v>83</v>
      </c>
      <c r="EA273" s="141"/>
      <c r="EB273" s="141"/>
      <c r="EC273" s="141"/>
      <c r="ED273" s="141"/>
      <c r="EE273" s="141"/>
      <c r="EF273" s="141"/>
      <c r="EG273" s="141"/>
      <c r="EH273" s="141"/>
      <c r="EI273" s="141"/>
      <c r="EJ273" s="141"/>
      <c r="EK273" s="141"/>
      <c r="EL273" s="141"/>
      <c r="EM273" s="141"/>
      <c r="EN273" s="141"/>
      <c r="EO273" s="141" t="s">
        <v>84</v>
      </c>
      <c r="EP273" s="141"/>
      <c r="EQ273" s="141"/>
      <c r="ER273" s="141"/>
      <c r="ES273" s="141"/>
      <c r="ET273" s="141"/>
      <c r="EU273" s="141"/>
      <c r="EV273" s="141"/>
      <c r="EW273" s="141"/>
      <c r="EX273" s="141"/>
      <c r="EY273" s="141"/>
      <c r="EZ273" s="141"/>
      <c r="FA273" s="182"/>
      <c r="FB273" s="183"/>
      <c r="FC273" s="183"/>
      <c r="FD273" s="183"/>
      <c r="FE273" s="183"/>
      <c r="FF273" s="183"/>
      <c r="FG273" s="183"/>
      <c r="FH273" s="183"/>
      <c r="FI273" s="183"/>
      <c r="FJ273" s="183"/>
      <c r="FK273" s="183"/>
      <c r="FL273" s="183"/>
      <c r="FM273" s="184"/>
    </row>
    <row r="274" spans="1:180" ht="11.25" customHeight="1">
      <c r="A274" s="1"/>
      <c r="B274" s="79">
        <v>1</v>
      </c>
      <c r="C274" s="108">
        <v>2</v>
      </c>
      <c r="D274" s="108"/>
      <c r="E274" s="108"/>
      <c r="F274" s="108"/>
      <c r="G274" s="108"/>
      <c r="H274" s="108">
        <v>3</v>
      </c>
      <c r="I274" s="108"/>
      <c r="J274" s="108"/>
      <c r="K274" s="108"/>
      <c r="L274" s="108"/>
      <c r="M274" s="108"/>
      <c r="N274" s="108"/>
      <c r="O274" s="108"/>
      <c r="P274" s="108"/>
      <c r="Q274" s="108"/>
      <c r="R274" s="108"/>
      <c r="S274" s="108"/>
      <c r="T274" s="108"/>
      <c r="U274" s="108"/>
      <c r="V274" s="108"/>
      <c r="W274" s="108"/>
      <c r="X274" s="108"/>
      <c r="Y274" s="108">
        <v>4</v>
      </c>
      <c r="Z274" s="108"/>
      <c r="AA274" s="108"/>
      <c r="AB274" s="108"/>
      <c r="AC274" s="108"/>
      <c r="AD274" s="108"/>
      <c r="AE274" s="108"/>
      <c r="AF274" s="108"/>
      <c r="AG274" s="108"/>
      <c r="AH274" s="108"/>
      <c r="AI274" s="108"/>
      <c r="AJ274" s="108"/>
      <c r="AK274" s="108"/>
      <c r="AL274" s="108"/>
      <c r="AM274" s="108">
        <v>5</v>
      </c>
      <c r="AN274" s="108"/>
      <c r="AO274" s="108"/>
      <c r="AP274" s="108"/>
      <c r="AQ274" s="108"/>
      <c r="AR274" s="108"/>
      <c r="AS274" s="108"/>
      <c r="AT274" s="108"/>
      <c r="AU274" s="108"/>
      <c r="AV274" s="108"/>
      <c r="AW274" s="108"/>
      <c r="AX274" s="108"/>
      <c r="AY274" s="108"/>
      <c r="AZ274" s="108">
        <v>6</v>
      </c>
      <c r="BA274" s="108"/>
      <c r="BB274" s="108"/>
      <c r="BC274" s="108"/>
      <c r="BD274" s="108"/>
      <c r="BE274" s="108"/>
      <c r="BF274" s="108"/>
      <c r="BG274" s="108"/>
      <c r="BH274" s="108"/>
      <c r="BI274" s="108"/>
      <c r="BJ274" s="108"/>
      <c r="BK274" s="108"/>
      <c r="BL274" s="108"/>
      <c r="BM274" s="108"/>
      <c r="BN274" s="108"/>
      <c r="BO274" s="108"/>
      <c r="BP274" s="108">
        <v>7</v>
      </c>
      <c r="BQ274" s="108"/>
      <c r="BR274" s="108"/>
      <c r="BS274" s="108"/>
      <c r="BT274" s="108"/>
      <c r="BU274" s="108"/>
      <c r="BV274" s="108"/>
      <c r="BW274" s="108"/>
      <c r="BX274" s="108"/>
      <c r="BY274" s="108"/>
      <c r="BZ274" s="108"/>
      <c r="CA274" s="108"/>
      <c r="CB274" s="108"/>
      <c r="CC274" s="108"/>
      <c r="CD274" s="108">
        <v>8</v>
      </c>
      <c r="CE274" s="108"/>
      <c r="CF274" s="108"/>
      <c r="CG274" s="108"/>
      <c r="CH274" s="108"/>
      <c r="CI274" s="108"/>
      <c r="CJ274" s="108"/>
      <c r="CK274" s="108"/>
      <c r="CL274" s="108"/>
      <c r="CM274" s="108"/>
      <c r="CN274" s="108"/>
      <c r="CO274" s="108"/>
      <c r="CP274" s="108"/>
      <c r="CQ274" s="108"/>
      <c r="CR274" s="108"/>
      <c r="CS274" s="108">
        <v>9</v>
      </c>
      <c r="CT274" s="108"/>
      <c r="CU274" s="108"/>
      <c r="CV274" s="108"/>
      <c r="CW274" s="108"/>
      <c r="CX274" s="108"/>
      <c r="CY274" s="108"/>
      <c r="CZ274" s="108"/>
      <c r="DA274" s="108"/>
      <c r="DB274" s="108"/>
      <c r="DC274" s="108"/>
      <c r="DD274" s="108"/>
      <c r="DE274" s="108"/>
      <c r="DF274" s="108"/>
      <c r="DG274" s="108"/>
      <c r="DH274" s="108"/>
      <c r="DI274" s="108">
        <v>10</v>
      </c>
      <c r="DJ274" s="108"/>
      <c r="DK274" s="108"/>
      <c r="DL274" s="108"/>
      <c r="DM274" s="108"/>
      <c r="DN274" s="108"/>
      <c r="DO274" s="108"/>
      <c r="DP274" s="108"/>
      <c r="DQ274" s="108"/>
      <c r="DR274" s="108"/>
      <c r="DS274" s="108"/>
      <c r="DT274" s="108"/>
      <c r="DU274" s="108"/>
      <c r="DV274" s="108"/>
      <c r="DW274" s="108"/>
      <c r="DX274" s="108"/>
      <c r="DY274" s="108"/>
      <c r="DZ274" s="108">
        <v>11</v>
      </c>
      <c r="EA274" s="108"/>
      <c r="EB274" s="108"/>
      <c r="EC274" s="108"/>
      <c r="ED274" s="108"/>
      <c r="EE274" s="108"/>
      <c r="EF274" s="108"/>
      <c r="EG274" s="108"/>
      <c r="EH274" s="108"/>
      <c r="EI274" s="108"/>
      <c r="EJ274" s="108"/>
      <c r="EK274" s="108"/>
      <c r="EL274" s="108"/>
      <c r="EM274" s="108"/>
      <c r="EN274" s="108"/>
      <c r="EO274" s="108">
        <v>12</v>
      </c>
      <c r="EP274" s="108"/>
      <c r="EQ274" s="108"/>
      <c r="ER274" s="108"/>
      <c r="ES274" s="108"/>
      <c r="ET274" s="108"/>
      <c r="EU274" s="108"/>
      <c r="EV274" s="108"/>
      <c r="EW274" s="108"/>
      <c r="EX274" s="108"/>
      <c r="EY274" s="108"/>
      <c r="EZ274" s="108"/>
      <c r="FA274" s="108">
        <v>13</v>
      </c>
      <c r="FB274" s="108"/>
      <c r="FC274" s="108"/>
      <c r="FD274" s="108"/>
      <c r="FE274" s="108"/>
      <c r="FF274" s="108"/>
      <c r="FG274" s="108"/>
      <c r="FH274" s="108"/>
      <c r="FI274" s="108"/>
      <c r="FJ274" s="108"/>
      <c r="FK274" s="108"/>
      <c r="FL274" s="108"/>
      <c r="FM274" s="108"/>
      <c r="FN274" s="1"/>
      <c r="FO274" s="1"/>
      <c r="FP274" s="1"/>
      <c r="FQ274" s="1"/>
      <c r="FR274" s="1"/>
      <c r="FS274" s="1"/>
      <c r="FT274" s="1"/>
      <c r="FU274" s="1"/>
      <c r="FV274" s="1"/>
      <c r="FW274" s="1"/>
      <c r="FX274" s="1"/>
    </row>
    <row r="275" spans="1:180" ht="11.25" customHeight="1">
      <c r="A275" s="1"/>
      <c r="B275" s="92" t="s">
        <v>8</v>
      </c>
      <c r="C275" s="127">
        <v>2000</v>
      </c>
      <c r="D275" s="127"/>
      <c r="E275" s="127"/>
      <c r="F275" s="127"/>
      <c r="G275" s="127"/>
      <c r="H275" s="128" t="s">
        <v>85</v>
      </c>
      <c r="I275" s="128"/>
      <c r="J275" s="128"/>
      <c r="K275" s="128"/>
      <c r="L275" s="128"/>
      <c r="M275" s="128"/>
      <c r="N275" s="128"/>
      <c r="O275" s="128"/>
      <c r="P275" s="128"/>
      <c r="Q275" s="128"/>
      <c r="R275" s="128"/>
      <c r="S275" s="128"/>
      <c r="T275" s="128"/>
      <c r="U275" s="128"/>
      <c r="V275" s="128"/>
      <c r="W275" s="128"/>
      <c r="X275" s="128"/>
      <c r="Y275" s="129">
        <f>Y277</f>
        <v>90200</v>
      </c>
      <c r="Z275" s="129"/>
      <c r="AA275" s="129"/>
      <c r="AB275" s="129"/>
      <c r="AC275" s="129"/>
      <c r="AD275" s="129"/>
      <c r="AE275" s="129"/>
      <c r="AF275" s="129"/>
      <c r="AG275" s="129"/>
      <c r="AH275" s="129"/>
      <c r="AI275" s="129"/>
      <c r="AJ275" s="129"/>
      <c r="AK275" s="129"/>
      <c r="AL275" s="129"/>
      <c r="AM275" s="137">
        <f>AM277</f>
        <v>13673.523</v>
      </c>
      <c r="AN275" s="137"/>
      <c r="AO275" s="137"/>
      <c r="AP275" s="137"/>
      <c r="AQ275" s="137"/>
      <c r="AR275" s="137"/>
      <c r="AS275" s="137"/>
      <c r="AT275" s="137"/>
      <c r="AU275" s="137"/>
      <c r="AV275" s="137"/>
      <c r="AW275" s="137"/>
      <c r="AX275" s="137"/>
      <c r="AY275" s="137"/>
      <c r="AZ275" s="137">
        <f>AZ277</f>
        <v>13673.523</v>
      </c>
      <c r="BA275" s="137"/>
      <c r="BB275" s="137"/>
      <c r="BC275" s="137"/>
      <c r="BD275" s="137"/>
      <c r="BE275" s="137"/>
      <c r="BF275" s="137"/>
      <c r="BG275" s="137"/>
      <c r="BH275" s="137"/>
      <c r="BI275" s="137"/>
      <c r="BJ275" s="137"/>
      <c r="BK275" s="137"/>
      <c r="BL275" s="137"/>
      <c r="BM275" s="137"/>
      <c r="BN275" s="137"/>
      <c r="BO275" s="137"/>
      <c r="BP275" s="41"/>
      <c r="BQ275" s="42"/>
      <c r="BR275" s="42"/>
      <c r="BS275" s="42"/>
      <c r="BT275" s="42"/>
      <c r="BU275" s="42"/>
      <c r="BV275" s="42"/>
      <c r="BW275" s="42"/>
      <c r="BX275" s="42"/>
      <c r="BY275" s="42"/>
      <c r="BZ275" s="42"/>
      <c r="CA275" s="42"/>
      <c r="CB275" s="42"/>
      <c r="CC275" s="43"/>
      <c r="CD275" s="129">
        <f>CD277</f>
        <v>76526.477</v>
      </c>
      <c r="CE275" s="129"/>
      <c r="CF275" s="129"/>
      <c r="CG275" s="129"/>
      <c r="CH275" s="129"/>
      <c r="CI275" s="129"/>
      <c r="CJ275" s="129"/>
      <c r="CK275" s="129"/>
      <c r="CL275" s="129"/>
      <c r="CM275" s="129"/>
      <c r="CN275" s="129"/>
      <c r="CO275" s="129"/>
      <c r="CP275" s="129"/>
      <c r="CQ275" s="129"/>
      <c r="CR275" s="129"/>
      <c r="CS275" s="129">
        <f>CS277</f>
        <v>82484.8</v>
      </c>
      <c r="CT275" s="129"/>
      <c r="CU275" s="129"/>
      <c r="CV275" s="129"/>
      <c r="CW275" s="129"/>
      <c r="CX275" s="129"/>
      <c r="CY275" s="129"/>
      <c r="CZ275" s="129"/>
      <c r="DA275" s="129"/>
      <c r="DB275" s="129"/>
      <c r="DC275" s="129"/>
      <c r="DD275" s="129"/>
      <c r="DE275" s="129"/>
      <c r="DF275" s="129"/>
      <c r="DG275" s="129"/>
      <c r="DH275" s="129"/>
      <c r="DI275" s="41"/>
      <c r="DJ275" s="121"/>
      <c r="DK275" s="121"/>
      <c r="DL275" s="121"/>
      <c r="DM275" s="121"/>
      <c r="DN275" s="121"/>
      <c r="DO275" s="121"/>
      <c r="DP275" s="121"/>
      <c r="DQ275" s="121"/>
      <c r="DR275" s="121"/>
      <c r="DS275" s="121"/>
      <c r="DT275" s="121"/>
      <c r="DU275" s="121"/>
      <c r="DV275" s="121"/>
      <c r="DW275" s="121"/>
      <c r="DX275" s="121"/>
      <c r="DY275" s="122"/>
      <c r="DZ275" s="129">
        <f>DZ277</f>
        <v>0</v>
      </c>
      <c r="EA275" s="129"/>
      <c r="EB275" s="129"/>
      <c r="EC275" s="129"/>
      <c r="ED275" s="129"/>
      <c r="EE275" s="129"/>
      <c r="EF275" s="129"/>
      <c r="EG275" s="129"/>
      <c r="EH275" s="129"/>
      <c r="EI275" s="129"/>
      <c r="EJ275" s="129"/>
      <c r="EK275" s="129"/>
      <c r="EL275" s="129"/>
      <c r="EM275" s="129"/>
      <c r="EN275" s="129"/>
      <c r="EO275" s="41"/>
      <c r="EP275" s="42"/>
      <c r="EQ275" s="42"/>
      <c r="ER275" s="42"/>
      <c r="ES275" s="42"/>
      <c r="ET275" s="42"/>
      <c r="EU275" s="42"/>
      <c r="EV275" s="42"/>
      <c r="EW275" s="42"/>
      <c r="EX275" s="42"/>
      <c r="EY275" s="42"/>
      <c r="EZ275" s="43"/>
      <c r="FA275" s="129">
        <f>FA277</f>
        <v>82484.8</v>
      </c>
      <c r="FB275" s="129"/>
      <c r="FC275" s="129"/>
      <c r="FD275" s="129"/>
      <c r="FE275" s="129"/>
      <c r="FF275" s="129"/>
      <c r="FG275" s="129"/>
      <c r="FH275" s="129"/>
      <c r="FI275" s="129"/>
      <c r="FJ275" s="129"/>
      <c r="FK275" s="129"/>
      <c r="FL275" s="129"/>
      <c r="FM275" s="129"/>
      <c r="FN275" s="1"/>
      <c r="FO275" s="1"/>
      <c r="FP275" s="1"/>
      <c r="FQ275" s="1"/>
      <c r="FR275" s="1"/>
      <c r="FS275" s="1"/>
      <c r="FT275" s="1"/>
      <c r="FU275" s="1"/>
      <c r="FV275" s="1"/>
      <c r="FW275" s="1"/>
      <c r="FX275" s="1"/>
    </row>
    <row r="276" spans="1:180" ht="11.25" customHeight="1">
      <c r="A276" s="1"/>
      <c r="B276" s="92" t="s">
        <v>8</v>
      </c>
      <c r="C276" s="127">
        <v>2700</v>
      </c>
      <c r="D276" s="127"/>
      <c r="E276" s="127"/>
      <c r="F276" s="127"/>
      <c r="G276" s="127"/>
      <c r="H276" s="128" t="s">
        <v>86</v>
      </c>
      <c r="I276" s="128"/>
      <c r="J276" s="128"/>
      <c r="K276" s="128"/>
      <c r="L276" s="128"/>
      <c r="M276" s="128"/>
      <c r="N276" s="128"/>
      <c r="O276" s="128"/>
      <c r="P276" s="128"/>
      <c r="Q276" s="128"/>
      <c r="R276" s="128"/>
      <c r="S276" s="128"/>
      <c r="T276" s="128"/>
      <c r="U276" s="128"/>
      <c r="V276" s="128"/>
      <c r="W276" s="128"/>
      <c r="X276" s="128"/>
      <c r="Y276" s="129">
        <f>Y277</f>
        <v>90200</v>
      </c>
      <c r="Z276" s="129"/>
      <c r="AA276" s="129"/>
      <c r="AB276" s="129"/>
      <c r="AC276" s="129"/>
      <c r="AD276" s="129"/>
      <c r="AE276" s="129"/>
      <c r="AF276" s="129"/>
      <c r="AG276" s="129"/>
      <c r="AH276" s="129"/>
      <c r="AI276" s="129"/>
      <c r="AJ276" s="129"/>
      <c r="AK276" s="129"/>
      <c r="AL276" s="129"/>
      <c r="AM276" s="137">
        <f>AM277</f>
        <v>13673.523</v>
      </c>
      <c r="AN276" s="137"/>
      <c r="AO276" s="137"/>
      <c r="AP276" s="137"/>
      <c r="AQ276" s="137"/>
      <c r="AR276" s="137"/>
      <c r="AS276" s="137"/>
      <c r="AT276" s="137"/>
      <c r="AU276" s="137"/>
      <c r="AV276" s="137"/>
      <c r="AW276" s="137"/>
      <c r="AX276" s="137"/>
      <c r="AY276" s="137"/>
      <c r="AZ276" s="137">
        <f>AZ277</f>
        <v>13673.523</v>
      </c>
      <c r="BA276" s="137"/>
      <c r="BB276" s="137"/>
      <c r="BC276" s="137"/>
      <c r="BD276" s="137"/>
      <c r="BE276" s="137"/>
      <c r="BF276" s="137"/>
      <c r="BG276" s="137"/>
      <c r="BH276" s="137"/>
      <c r="BI276" s="137"/>
      <c r="BJ276" s="137"/>
      <c r="BK276" s="137"/>
      <c r="BL276" s="137"/>
      <c r="BM276" s="137"/>
      <c r="BN276" s="137"/>
      <c r="BO276" s="137"/>
      <c r="BP276" s="41"/>
      <c r="BQ276" s="42"/>
      <c r="BR276" s="42"/>
      <c r="BS276" s="42"/>
      <c r="BT276" s="42"/>
      <c r="BU276" s="42"/>
      <c r="BV276" s="42"/>
      <c r="BW276" s="42"/>
      <c r="BX276" s="42"/>
      <c r="BY276" s="42"/>
      <c r="BZ276" s="42"/>
      <c r="CA276" s="42"/>
      <c r="CB276" s="42"/>
      <c r="CC276" s="43"/>
      <c r="CD276" s="129">
        <f>CD277</f>
        <v>76526.477</v>
      </c>
      <c r="CE276" s="129"/>
      <c r="CF276" s="129"/>
      <c r="CG276" s="129"/>
      <c r="CH276" s="129"/>
      <c r="CI276" s="129"/>
      <c r="CJ276" s="129"/>
      <c r="CK276" s="129"/>
      <c r="CL276" s="129"/>
      <c r="CM276" s="129"/>
      <c r="CN276" s="129"/>
      <c r="CO276" s="129"/>
      <c r="CP276" s="129"/>
      <c r="CQ276" s="129"/>
      <c r="CR276" s="129"/>
      <c r="CS276" s="129">
        <f>CS277</f>
        <v>82484.8</v>
      </c>
      <c r="CT276" s="129"/>
      <c r="CU276" s="129"/>
      <c r="CV276" s="129"/>
      <c r="CW276" s="129"/>
      <c r="CX276" s="129"/>
      <c r="CY276" s="129"/>
      <c r="CZ276" s="129"/>
      <c r="DA276" s="129"/>
      <c r="DB276" s="129"/>
      <c r="DC276" s="129"/>
      <c r="DD276" s="129"/>
      <c r="DE276" s="129"/>
      <c r="DF276" s="129"/>
      <c r="DG276" s="129"/>
      <c r="DH276" s="129"/>
      <c r="DI276" s="120"/>
      <c r="DJ276" s="121"/>
      <c r="DK276" s="121"/>
      <c r="DL276" s="121"/>
      <c r="DM276" s="121"/>
      <c r="DN276" s="121"/>
      <c r="DO276" s="121"/>
      <c r="DP276" s="121"/>
      <c r="DQ276" s="121"/>
      <c r="DR276" s="121"/>
      <c r="DS276" s="121"/>
      <c r="DT276" s="121"/>
      <c r="DU276" s="121"/>
      <c r="DV276" s="121"/>
      <c r="DW276" s="121"/>
      <c r="DX276" s="121"/>
      <c r="DY276" s="122"/>
      <c r="DZ276" s="129">
        <f>DZ277</f>
        <v>0</v>
      </c>
      <c r="EA276" s="129"/>
      <c r="EB276" s="129"/>
      <c r="EC276" s="129"/>
      <c r="ED276" s="129"/>
      <c r="EE276" s="129"/>
      <c r="EF276" s="129"/>
      <c r="EG276" s="129"/>
      <c r="EH276" s="129"/>
      <c r="EI276" s="129"/>
      <c r="EJ276" s="129"/>
      <c r="EK276" s="129"/>
      <c r="EL276" s="129"/>
      <c r="EM276" s="129"/>
      <c r="EN276" s="129"/>
      <c r="EO276" s="41"/>
      <c r="EP276" s="42"/>
      <c r="EQ276" s="42"/>
      <c r="ER276" s="42"/>
      <c r="ES276" s="42"/>
      <c r="ET276" s="42"/>
      <c r="EU276" s="42"/>
      <c r="EV276" s="42"/>
      <c r="EW276" s="42"/>
      <c r="EX276" s="42"/>
      <c r="EY276" s="42"/>
      <c r="EZ276" s="43"/>
      <c r="FA276" s="129">
        <f>FA277</f>
        <v>82484.8</v>
      </c>
      <c r="FB276" s="129"/>
      <c r="FC276" s="129"/>
      <c r="FD276" s="129"/>
      <c r="FE276" s="129"/>
      <c r="FF276" s="129"/>
      <c r="FG276" s="129"/>
      <c r="FH276" s="129"/>
      <c r="FI276" s="129"/>
      <c r="FJ276" s="129"/>
      <c r="FK276" s="129"/>
      <c r="FL276" s="129"/>
      <c r="FM276" s="129"/>
      <c r="FN276" s="1"/>
      <c r="FO276" s="1"/>
      <c r="FP276" s="1"/>
      <c r="FQ276" s="1"/>
      <c r="FR276" s="1"/>
      <c r="FS276" s="1"/>
      <c r="FT276" s="1"/>
      <c r="FU276" s="1"/>
      <c r="FV276" s="1"/>
      <c r="FW276" s="1"/>
      <c r="FX276" s="1"/>
    </row>
    <row r="277" spans="1:180" ht="11.25" customHeight="1">
      <c r="A277" s="1"/>
      <c r="B277" s="93" t="s">
        <v>8</v>
      </c>
      <c r="C277" s="124">
        <v>2730</v>
      </c>
      <c r="D277" s="124"/>
      <c r="E277" s="124"/>
      <c r="F277" s="124"/>
      <c r="G277" s="124"/>
      <c r="H277" s="125" t="s">
        <v>36</v>
      </c>
      <c r="I277" s="125"/>
      <c r="J277" s="125"/>
      <c r="K277" s="125"/>
      <c r="L277" s="125"/>
      <c r="M277" s="125"/>
      <c r="N277" s="125"/>
      <c r="O277" s="125"/>
      <c r="P277" s="125"/>
      <c r="Q277" s="125"/>
      <c r="R277" s="125"/>
      <c r="S277" s="125"/>
      <c r="T277" s="125"/>
      <c r="U277" s="125"/>
      <c r="V277" s="125"/>
      <c r="W277" s="125"/>
      <c r="X277" s="125"/>
      <c r="Y277" s="126">
        <v>90200</v>
      </c>
      <c r="Z277" s="126"/>
      <c r="AA277" s="126"/>
      <c r="AB277" s="126"/>
      <c r="AC277" s="126"/>
      <c r="AD277" s="126"/>
      <c r="AE277" s="126"/>
      <c r="AF277" s="126"/>
      <c r="AG277" s="126"/>
      <c r="AH277" s="126"/>
      <c r="AI277" s="126"/>
      <c r="AJ277" s="126"/>
      <c r="AK277" s="126"/>
      <c r="AL277" s="126"/>
      <c r="AM277" s="133">
        <v>13673.523</v>
      </c>
      <c r="AN277" s="133"/>
      <c r="AO277" s="133"/>
      <c r="AP277" s="133"/>
      <c r="AQ277" s="133"/>
      <c r="AR277" s="133"/>
      <c r="AS277" s="133"/>
      <c r="AT277" s="133"/>
      <c r="AU277" s="133"/>
      <c r="AV277" s="133"/>
      <c r="AW277" s="133"/>
      <c r="AX277" s="133"/>
      <c r="AY277" s="133"/>
      <c r="AZ277" s="133">
        <f>AM277</f>
        <v>13673.523</v>
      </c>
      <c r="BA277" s="133"/>
      <c r="BB277" s="133"/>
      <c r="BC277" s="133"/>
      <c r="BD277" s="133"/>
      <c r="BE277" s="133"/>
      <c r="BF277" s="133"/>
      <c r="BG277" s="133"/>
      <c r="BH277" s="133"/>
      <c r="BI277" s="133"/>
      <c r="BJ277" s="133"/>
      <c r="BK277" s="133"/>
      <c r="BL277" s="133"/>
      <c r="BM277" s="133"/>
      <c r="BN277" s="133"/>
      <c r="BO277" s="133"/>
      <c r="BP277" s="73"/>
      <c r="BQ277" s="74"/>
      <c r="BR277" s="74"/>
      <c r="BS277" s="74"/>
      <c r="BT277" s="74"/>
      <c r="BU277" s="74"/>
      <c r="BV277" s="74"/>
      <c r="BW277" s="74"/>
      <c r="BX277" s="74"/>
      <c r="BY277" s="74"/>
      <c r="BZ277" s="74"/>
      <c r="CA277" s="74"/>
      <c r="CB277" s="74"/>
      <c r="CC277" s="75"/>
      <c r="CD277" s="126">
        <f>Y277-AZ277</f>
        <v>76526.477</v>
      </c>
      <c r="CE277" s="126"/>
      <c r="CF277" s="126"/>
      <c r="CG277" s="126"/>
      <c r="CH277" s="126"/>
      <c r="CI277" s="126"/>
      <c r="CJ277" s="126"/>
      <c r="CK277" s="126"/>
      <c r="CL277" s="126"/>
      <c r="CM277" s="126"/>
      <c r="CN277" s="126"/>
      <c r="CO277" s="126"/>
      <c r="CP277" s="126"/>
      <c r="CQ277" s="126"/>
      <c r="CR277" s="126"/>
      <c r="CS277" s="126">
        <v>82484.8</v>
      </c>
      <c r="CT277" s="126"/>
      <c r="CU277" s="126"/>
      <c r="CV277" s="126"/>
      <c r="CW277" s="126"/>
      <c r="CX277" s="126"/>
      <c r="CY277" s="126"/>
      <c r="CZ277" s="126"/>
      <c r="DA277" s="126"/>
      <c r="DB277" s="126"/>
      <c r="DC277" s="126"/>
      <c r="DD277" s="126"/>
      <c r="DE277" s="126"/>
      <c r="DF277" s="126"/>
      <c r="DG277" s="126"/>
      <c r="DH277" s="126"/>
      <c r="DI277" s="73"/>
      <c r="DJ277" s="145"/>
      <c r="DK277" s="145"/>
      <c r="DL277" s="145"/>
      <c r="DM277" s="145"/>
      <c r="DN277" s="145"/>
      <c r="DO277" s="145"/>
      <c r="DP277" s="145"/>
      <c r="DQ277" s="145"/>
      <c r="DR277" s="145"/>
      <c r="DS277" s="145"/>
      <c r="DT277" s="145"/>
      <c r="DU277" s="145"/>
      <c r="DV277" s="145"/>
      <c r="DW277" s="145"/>
      <c r="DX277" s="145"/>
      <c r="DY277" s="146"/>
      <c r="DZ277" s="126">
        <v>0</v>
      </c>
      <c r="EA277" s="126"/>
      <c r="EB277" s="126"/>
      <c r="EC277" s="126"/>
      <c r="ED277" s="126"/>
      <c r="EE277" s="126"/>
      <c r="EF277" s="126"/>
      <c r="EG277" s="126"/>
      <c r="EH277" s="126"/>
      <c r="EI277" s="126"/>
      <c r="EJ277" s="126"/>
      <c r="EK277" s="126"/>
      <c r="EL277" s="126"/>
      <c r="EM277" s="126"/>
      <c r="EN277" s="126"/>
      <c r="EO277" s="73"/>
      <c r="EP277" s="74"/>
      <c r="EQ277" s="74"/>
      <c r="ER277" s="74"/>
      <c r="ES277" s="74"/>
      <c r="ET277" s="74"/>
      <c r="EU277" s="74"/>
      <c r="EV277" s="74"/>
      <c r="EW277" s="74"/>
      <c r="EX277" s="74"/>
      <c r="EY277" s="74"/>
      <c r="EZ277" s="75"/>
      <c r="FA277" s="126">
        <f>CS277-DJ277</f>
        <v>82484.8</v>
      </c>
      <c r="FB277" s="126"/>
      <c r="FC277" s="126"/>
      <c r="FD277" s="126"/>
      <c r="FE277" s="126"/>
      <c r="FF277" s="126"/>
      <c r="FG277" s="126"/>
      <c r="FH277" s="126"/>
      <c r="FI277" s="126"/>
      <c r="FJ277" s="126"/>
      <c r="FK277" s="126"/>
      <c r="FL277" s="126"/>
      <c r="FM277" s="126"/>
      <c r="FN277" s="1"/>
      <c r="FO277" s="1"/>
      <c r="FP277" s="1"/>
      <c r="FQ277" s="1"/>
      <c r="FR277" s="1"/>
      <c r="FS277" s="1"/>
      <c r="FT277" s="1"/>
      <c r="FU277" s="1"/>
      <c r="FV277" s="1"/>
      <c r="FW277" s="1"/>
      <c r="FX277" s="1"/>
    </row>
    <row r="278" spans="1:180" ht="11.25" customHeight="1">
      <c r="A278" s="1"/>
      <c r="B278" s="92" t="s">
        <v>155</v>
      </c>
      <c r="C278" s="127">
        <v>2000</v>
      </c>
      <c r="D278" s="127"/>
      <c r="E278" s="127"/>
      <c r="F278" s="127"/>
      <c r="G278" s="127"/>
      <c r="H278" s="128" t="s">
        <v>85</v>
      </c>
      <c r="I278" s="128"/>
      <c r="J278" s="128"/>
      <c r="K278" s="128"/>
      <c r="L278" s="128"/>
      <c r="M278" s="128"/>
      <c r="N278" s="128"/>
      <c r="O278" s="128"/>
      <c r="P278" s="128"/>
      <c r="Q278" s="128"/>
      <c r="R278" s="128"/>
      <c r="S278" s="128"/>
      <c r="T278" s="128"/>
      <c r="U278" s="128"/>
      <c r="V278" s="128"/>
      <c r="W278" s="128"/>
      <c r="X278" s="128"/>
      <c r="Y278" s="129">
        <f>Y280</f>
        <v>329199.1</v>
      </c>
      <c r="Z278" s="129"/>
      <c r="AA278" s="129"/>
      <c r="AB278" s="129"/>
      <c r="AC278" s="129"/>
      <c r="AD278" s="129"/>
      <c r="AE278" s="129"/>
      <c r="AF278" s="129"/>
      <c r="AG278" s="129"/>
      <c r="AH278" s="129"/>
      <c r="AI278" s="129"/>
      <c r="AJ278" s="129"/>
      <c r="AK278" s="129"/>
      <c r="AL278" s="129"/>
      <c r="AM278" s="137">
        <f>AM280</f>
        <v>125564.125</v>
      </c>
      <c r="AN278" s="137"/>
      <c r="AO278" s="137"/>
      <c r="AP278" s="137"/>
      <c r="AQ278" s="137"/>
      <c r="AR278" s="137"/>
      <c r="AS278" s="137"/>
      <c r="AT278" s="137"/>
      <c r="AU278" s="137"/>
      <c r="AV278" s="137"/>
      <c r="AW278" s="137"/>
      <c r="AX278" s="137"/>
      <c r="AY278" s="137"/>
      <c r="AZ278" s="137">
        <f>AZ280</f>
        <v>125564.125</v>
      </c>
      <c r="BA278" s="137"/>
      <c r="BB278" s="137"/>
      <c r="BC278" s="137"/>
      <c r="BD278" s="137"/>
      <c r="BE278" s="137"/>
      <c r="BF278" s="137"/>
      <c r="BG278" s="137"/>
      <c r="BH278" s="137"/>
      <c r="BI278" s="137"/>
      <c r="BJ278" s="137"/>
      <c r="BK278" s="137"/>
      <c r="BL278" s="137"/>
      <c r="BM278" s="137"/>
      <c r="BN278" s="137"/>
      <c r="BO278" s="137"/>
      <c r="BP278" s="41"/>
      <c r="BQ278" s="42"/>
      <c r="BR278" s="42"/>
      <c r="BS278" s="42"/>
      <c r="BT278" s="42"/>
      <c r="BU278" s="42"/>
      <c r="BV278" s="42"/>
      <c r="BW278" s="42"/>
      <c r="BX278" s="42"/>
      <c r="BY278" s="42"/>
      <c r="BZ278" s="42"/>
      <c r="CA278" s="42"/>
      <c r="CB278" s="42"/>
      <c r="CC278" s="43"/>
      <c r="CD278" s="129">
        <f>CD280</f>
        <v>203634.97499999998</v>
      </c>
      <c r="CE278" s="129"/>
      <c r="CF278" s="129"/>
      <c r="CG278" s="129"/>
      <c r="CH278" s="129"/>
      <c r="CI278" s="129"/>
      <c r="CJ278" s="129"/>
      <c r="CK278" s="129"/>
      <c r="CL278" s="129"/>
      <c r="CM278" s="129"/>
      <c r="CN278" s="129"/>
      <c r="CO278" s="129"/>
      <c r="CP278" s="129"/>
      <c r="CQ278" s="129"/>
      <c r="CR278" s="129"/>
      <c r="CS278" s="129">
        <f>CS280</f>
        <v>329199.1</v>
      </c>
      <c r="CT278" s="129"/>
      <c r="CU278" s="129"/>
      <c r="CV278" s="129"/>
      <c r="CW278" s="129"/>
      <c r="CX278" s="129"/>
      <c r="CY278" s="129"/>
      <c r="CZ278" s="129"/>
      <c r="DA278" s="129"/>
      <c r="DB278" s="129"/>
      <c r="DC278" s="129"/>
      <c r="DD278" s="129"/>
      <c r="DE278" s="129"/>
      <c r="DF278" s="129"/>
      <c r="DG278" s="129"/>
      <c r="DH278" s="129"/>
      <c r="DI278" s="41"/>
      <c r="DJ278" s="121"/>
      <c r="DK278" s="121"/>
      <c r="DL278" s="121"/>
      <c r="DM278" s="121"/>
      <c r="DN278" s="121"/>
      <c r="DO278" s="121"/>
      <c r="DP278" s="121"/>
      <c r="DQ278" s="121"/>
      <c r="DR278" s="121"/>
      <c r="DS278" s="121"/>
      <c r="DT278" s="121"/>
      <c r="DU278" s="121"/>
      <c r="DV278" s="121"/>
      <c r="DW278" s="121"/>
      <c r="DX278" s="121"/>
      <c r="DY278" s="122"/>
      <c r="DZ278" s="129">
        <f>DZ280</f>
        <v>0</v>
      </c>
      <c r="EA278" s="129"/>
      <c r="EB278" s="129"/>
      <c r="EC278" s="129"/>
      <c r="ED278" s="129"/>
      <c r="EE278" s="129"/>
      <c r="EF278" s="129"/>
      <c r="EG278" s="129"/>
      <c r="EH278" s="129"/>
      <c r="EI278" s="129"/>
      <c r="EJ278" s="129"/>
      <c r="EK278" s="129"/>
      <c r="EL278" s="129"/>
      <c r="EM278" s="129"/>
      <c r="EN278" s="129"/>
      <c r="EO278" s="41"/>
      <c r="EP278" s="42"/>
      <c r="EQ278" s="42"/>
      <c r="ER278" s="42"/>
      <c r="ES278" s="42"/>
      <c r="ET278" s="42"/>
      <c r="EU278" s="42"/>
      <c r="EV278" s="42"/>
      <c r="EW278" s="42"/>
      <c r="EX278" s="42"/>
      <c r="EY278" s="42"/>
      <c r="EZ278" s="43"/>
      <c r="FA278" s="129">
        <f>FA280</f>
        <v>329199.1</v>
      </c>
      <c r="FB278" s="129"/>
      <c r="FC278" s="129"/>
      <c r="FD278" s="129"/>
      <c r="FE278" s="129"/>
      <c r="FF278" s="129"/>
      <c r="FG278" s="129"/>
      <c r="FH278" s="129"/>
      <c r="FI278" s="129"/>
      <c r="FJ278" s="129"/>
      <c r="FK278" s="129"/>
      <c r="FL278" s="129"/>
      <c r="FM278" s="129"/>
      <c r="FN278" s="1"/>
      <c r="FO278" s="1"/>
      <c r="FP278" s="1"/>
      <c r="FQ278" s="1"/>
      <c r="FR278" s="1"/>
      <c r="FS278" s="1"/>
      <c r="FT278" s="1"/>
      <c r="FU278" s="1"/>
      <c r="FV278" s="1"/>
      <c r="FW278" s="1"/>
      <c r="FX278" s="1"/>
    </row>
    <row r="279" spans="1:180" ht="11.25" customHeight="1">
      <c r="A279" s="1"/>
      <c r="B279" s="92" t="s">
        <v>155</v>
      </c>
      <c r="C279" s="127">
        <v>2700</v>
      </c>
      <c r="D279" s="127"/>
      <c r="E279" s="127"/>
      <c r="F279" s="127"/>
      <c r="G279" s="127"/>
      <c r="H279" s="128" t="s">
        <v>86</v>
      </c>
      <c r="I279" s="128"/>
      <c r="J279" s="128"/>
      <c r="K279" s="128"/>
      <c r="L279" s="128"/>
      <c r="M279" s="128"/>
      <c r="N279" s="128"/>
      <c r="O279" s="128"/>
      <c r="P279" s="128"/>
      <c r="Q279" s="128"/>
      <c r="R279" s="128"/>
      <c r="S279" s="128"/>
      <c r="T279" s="128"/>
      <c r="U279" s="128"/>
      <c r="V279" s="128"/>
      <c r="W279" s="128"/>
      <c r="X279" s="128"/>
      <c r="Y279" s="129">
        <f>Y280</f>
        <v>329199.1</v>
      </c>
      <c r="Z279" s="129"/>
      <c r="AA279" s="129"/>
      <c r="AB279" s="129"/>
      <c r="AC279" s="129"/>
      <c r="AD279" s="129"/>
      <c r="AE279" s="129"/>
      <c r="AF279" s="129"/>
      <c r="AG279" s="129"/>
      <c r="AH279" s="129"/>
      <c r="AI279" s="129"/>
      <c r="AJ279" s="129"/>
      <c r="AK279" s="129"/>
      <c r="AL279" s="129"/>
      <c r="AM279" s="137">
        <f>AM280</f>
        <v>125564.125</v>
      </c>
      <c r="AN279" s="137"/>
      <c r="AO279" s="137"/>
      <c r="AP279" s="137"/>
      <c r="AQ279" s="137"/>
      <c r="AR279" s="137"/>
      <c r="AS279" s="137"/>
      <c r="AT279" s="137"/>
      <c r="AU279" s="137"/>
      <c r="AV279" s="137"/>
      <c r="AW279" s="137"/>
      <c r="AX279" s="137"/>
      <c r="AY279" s="137"/>
      <c r="AZ279" s="137">
        <f>AZ280</f>
        <v>125564.125</v>
      </c>
      <c r="BA279" s="137"/>
      <c r="BB279" s="137"/>
      <c r="BC279" s="137"/>
      <c r="BD279" s="137"/>
      <c r="BE279" s="137"/>
      <c r="BF279" s="137"/>
      <c r="BG279" s="137"/>
      <c r="BH279" s="137"/>
      <c r="BI279" s="137"/>
      <c r="BJ279" s="137"/>
      <c r="BK279" s="137"/>
      <c r="BL279" s="137"/>
      <c r="BM279" s="137"/>
      <c r="BN279" s="137"/>
      <c r="BO279" s="137"/>
      <c r="BP279" s="41"/>
      <c r="BQ279" s="42"/>
      <c r="BR279" s="42"/>
      <c r="BS279" s="42"/>
      <c r="BT279" s="42"/>
      <c r="BU279" s="42"/>
      <c r="BV279" s="42"/>
      <c r="BW279" s="42"/>
      <c r="BX279" s="42"/>
      <c r="BY279" s="42"/>
      <c r="BZ279" s="42"/>
      <c r="CA279" s="42"/>
      <c r="CB279" s="42"/>
      <c r="CC279" s="43"/>
      <c r="CD279" s="129">
        <f>CD280</f>
        <v>203634.97499999998</v>
      </c>
      <c r="CE279" s="129"/>
      <c r="CF279" s="129"/>
      <c r="CG279" s="129"/>
      <c r="CH279" s="129"/>
      <c r="CI279" s="129"/>
      <c r="CJ279" s="129"/>
      <c r="CK279" s="129"/>
      <c r="CL279" s="129"/>
      <c r="CM279" s="129"/>
      <c r="CN279" s="129"/>
      <c r="CO279" s="129"/>
      <c r="CP279" s="129"/>
      <c r="CQ279" s="129"/>
      <c r="CR279" s="129"/>
      <c r="CS279" s="129">
        <f>CS280</f>
        <v>329199.1</v>
      </c>
      <c r="CT279" s="129"/>
      <c r="CU279" s="129"/>
      <c r="CV279" s="129"/>
      <c r="CW279" s="129"/>
      <c r="CX279" s="129"/>
      <c r="CY279" s="129"/>
      <c r="CZ279" s="129"/>
      <c r="DA279" s="129"/>
      <c r="DB279" s="129"/>
      <c r="DC279" s="129"/>
      <c r="DD279" s="129"/>
      <c r="DE279" s="129"/>
      <c r="DF279" s="129"/>
      <c r="DG279" s="129"/>
      <c r="DH279" s="129"/>
      <c r="DI279" s="120"/>
      <c r="DJ279" s="121"/>
      <c r="DK279" s="121"/>
      <c r="DL279" s="121"/>
      <c r="DM279" s="121"/>
      <c r="DN279" s="121"/>
      <c r="DO279" s="121"/>
      <c r="DP279" s="121"/>
      <c r="DQ279" s="121"/>
      <c r="DR279" s="121"/>
      <c r="DS279" s="121"/>
      <c r="DT279" s="121"/>
      <c r="DU279" s="121"/>
      <c r="DV279" s="121"/>
      <c r="DW279" s="121"/>
      <c r="DX279" s="121"/>
      <c r="DY279" s="122"/>
      <c r="DZ279" s="129">
        <f>DZ280</f>
        <v>0</v>
      </c>
      <c r="EA279" s="129"/>
      <c r="EB279" s="129"/>
      <c r="EC279" s="129"/>
      <c r="ED279" s="129"/>
      <c r="EE279" s="129"/>
      <c r="EF279" s="129"/>
      <c r="EG279" s="129"/>
      <c r="EH279" s="129"/>
      <c r="EI279" s="129"/>
      <c r="EJ279" s="129"/>
      <c r="EK279" s="129"/>
      <c r="EL279" s="129"/>
      <c r="EM279" s="129"/>
      <c r="EN279" s="129"/>
      <c r="EO279" s="41"/>
      <c r="EP279" s="42"/>
      <c r="EQ279" s="42"/>
      <c r="ER279" s="42"/>
      <c r="ES279" s="42"/>
      <c r="ET279" s="42"/>
      <c r="EU279" s="42"/>
      <c r="EV279" s="42"/>
      <c r="EW279" s="42"/>
      <c r="EX279" s="42"/>
      <c r="EY279" s="42"/>
      <c r="EZ279" s="43"/>
      <c r="FA279" s="129">
        <f>FA280</f>
        <v>329199.1</v>
      </c>
      <c r="FB279" s="129"/>
      <c r="FC279" s="129"/>
      <c r="FD279" s="129"/>
      <c r="FE279" s="129"/>
      <c r="FF279" s="129"/>
      <c r="FG279" s="129"/>
      <c r="FH279" s="129"/>
      <c r="FI279" s="129"/>
      <c r="FJ279" s="129"/>
      <c r="FK279" s="129"/>
      <c r="FL279" s="129"/>
      <c r="FM279" s="129"/>
      <c r="FN279" s="1"/>
      <c r="FO279" s="1"/>
      <c r="FP279" s="1"/>
      <c r="FQ279" s="1"/>
      <c r="FR279" s="1"/>
      <c r="FS279" s="1"/>
      <c r="FT279" s="1"/>
      <c r="FU279" s="1"/>
      <c r="FV279" s="1"/>
      <c r="FW279" s="1"/>
      <c r="FX279" s="1"/>
    </row>
    <row r="280" spans="1:180" ht="11.25" customHeight="1">
      <c r="A280" s="1"/>
      <c r="B280" s="93" t="s">
        <v>155</v>
      </c>
      <c r="C280" s="124">
        <v>2730</v>
      </c>
      <c r="D280" s="124"/>
      <c r="E280" s="124"/>
      <c r="F280" s="124"/>
      <c r="G280" s="124"/>
      <c r="H280" s="125" t="s">
        <v>36</v>
      </c>
      <c r="I280" s="125"/>
      <c r="J280" s="125"/>
      <c r="K280" s="125"/>
      <c r="L280" s="125"/>
      <c r="M280" s="125"/>
      <c r="N280" s="125"/>
      <c r="O280" s="125"/>
      <c r="P280" s="125"/>
      <c r="Q280" s="125"/>
      <c r="R280" s="125"/>
      <c r="S280" s="125"/>
      <c r="T280" s="125"/>
      <c r="U280" s="125"/>
      <c r="V280" s="125"/>
      <c r="W280" s="125"/>
      <c r="X280" s="125"/>
      <c r="Y280" s="126">
        <v>329199.1</v>
      </c>
      <c r="Z280" s="126"/>
      <c r="AA280" s="126"/>
      <c r="AB280" s="126"/>
      <c r="AC280" s="126"/>
      <c r="AD280" s="126"/>
      <c r="AE280" s="126"/>
      <c r="AF280" s="126"/>
      <c r="AG280" s="126"/>
      <c r="AH280" s="126"/>
      <c r="AI280" s="126"/>
      <c r="AJ280" s="126"/>
      <c r="AK280" s="126"/>
      <c r="AL280" s="126"/>
      <c r="AM280" s="133">
        <v>125564.125</v>
      </c>
      <c r="AN280" s="133"/>
      <c r="AO280" s="133"/>
      <c r="AP280" s="133"/>
      <c r="AQ280" s="133"/>
      <c r="AR280" s="133"/>
      <c r="AS280" s="133"/>
      <c r="AT280" s="133"/>
      <c r="AU280" s="133"/>
      <c r="AV280" s="133"/>
      <c r="AW280" s="133"/>
      <c r="AX280" s="133"/>
      <c r="AY280" s="133"/>
      <c r="AZ280" s="133">
        <f>AM280</f>
        <v>125564.125</v>
      </c>
      <c r="BA280" s="133"/>
      <c r="BB280" s="133"/>
      <c r="BC280" s="133"/>
      <c r="BD280" s="133"/>
      <c r="BE280" s="133"/>
      <c r="BF280" s="133"/>
      <c r="BG280" s="133"/>
      <c r="BH280" s="133"/>
      <c r="BI280" s="133"/>
      <c r="BJ280" s="133"/>
      <c r="BK280" s="133"/>
      <c r="BL280" s="133"/>
      <c r="BM280" s="133"/>
      <c r="BN280" s="133"/>
      <c r="BO280" s="133"/>
      <c r="BP280" s="73"/>
      <c r="BQ280" s="74"/>
      <c r="BR280" s="74"/>
      <c r="BS280" s="74"/>
      <c r="BT280" s="74"/>
      <c r="BU280" s="74"/>
      <c r="BV280" s="74"/>
      <c r="BW280" s="74"/>
      <c r="BX280" s="74"/>
      <c r="BY280" s="74"/>
      <c r="BZ280" s="74"/>
      <c r="CA280" s="74"/>
      <c r="CB280" s="74"/>
      <c r="CC280" s="75"/>
      <c r="CD280" s="126">
        <f>Y280-AZ280</f>
        <v>203634.97499999998</v>
      </c>
      <c r="CE280" s="126"/>
      <c r="CF280" s="126"/>
      <c r="CG280" s="126"/>
      <c r="CH280" s="126"/>
      <c r="CI280" s="126"/>
      <c r="CJ280" s="126"/>
      <c r="CK280" s="126"/>
      <c r="CL280" s="126"/>
      <c r="CM280" s="126"/>
      <c r="CN280" s="126"/>
      <c r="CO280" s="126"/>
      <c r="CP280" s="126"/>
      <c r="CQ280" s="126"/>
      <c r="CR280" s="126"/>
      <c r="CS280" s="126">
        <v>329199.1</v>
      </c>
      <c r="CT280" s="126"/>
      <c r="CU280" s="126"/>
      <c r="CV280" s="126"/>
      <c r="CW280" s="126"/>
      <c r="CX280" s="126"/>
      <c r="CY280" s="126"/>
      <c r="CZ280" s="126"/>
      <c r="DA280" s="126"/>
      <c r="DB280" s="126"/>
      <c r="DC280" s="126"/>
      <c r="DD280" s="126"/>
      <c r="DE280" s="126"/>
      <c r="DF280" s="126"/>
      <c r="DG280" s="126"/>
      <c r="DH280" s="126"/>
      <c r="DI280" s="73"/>
      <c r="DJ280" s="145"/>
      <c r="DK280" s="145"/>
      <c r="DL280" s="145"/>
      <c r="DM280" s="145"/>
      <c r="DN280" s="145"/>
      <c r="DO280" s="145"/>
      <c r="DP280" s="145"/>
      <c r="DQ280" s="145"/>
      <c r="DR280" s="145"/>
      <c r="DS280" s="145"/>
      <c r="DT280" s="145"/>
      <c r="DU280" s="145"/>
      <c r="DV280" s="145"/>
      <c r="DW280" s="145"/>
      <c r="DX280" s="145"/>
      <c r="DY280" s="146"/>
      <c r="DZ280" s="126">
        <v>0</v>
      </c>
      <c r="EA280" s="126"/>
      <c r="EB280" s="126"/>
      <c r="EC280" s="126"/>
      <c r="ED280" s="126"/>
      <c r="EE280" s="126"/>
      <c r="EF280" s="126"/>
      <c r="EG280" s="126"/>
      <c r="EH280" s="126"/>
      <c r="EI280" s="126"/>
      <c r="EJ280" s="126"/>
      <c r="EK280" s="126"/>
      <c r="EL280" s="126"/>
      <c r="EM280" s="126"/>
      <c r="EN280" s="126"/>
      <c r="EO280" s="73"/>
      <c r="EP280" s="74"/>
      <c r="EQ280" s="74"/>
      <c r="ER280" s="74"/>
      <c r="ES280" s="74"/>
      <c r="ET280" s="74"/>
      <c r="EU280" s="74"/>
      <c r="EV280" s="74"/>
      <c r="EW280" s="74"/>
      <c r="EX280" s="74"/>
      <c r="EY280" s="74"/>
      <c r="EZ280" s="75"/>
      <c r="FA280" s="126">
        <f>CS280-DJ280</f>
        <v>329199.1</v>
      </c>
      <c r="FB280" s="126"/>
      <c r="FC280" s="126"/>
      <c r="FD280" s="126"/>
      <c r="FE280" s="126"/>
      <c r="FF280" s="126"/>
      <c r="FG280" s="126"/>
      <c r="FH280" s="126"/>
      <c r="FI280" s="126"/>
      <c r="FJ280" s="126"/>
      <c r="FK280" s="126"/>
      <c r="FL280" s="126"/>
      <c r="FM280" s="126"/>
      <c r="FN280" s="1"/>
      <c r="FO280" s="1"/>
      <c r="FP280" s="1"/>
      <c r="FQ280" s="1"/>
      <c r="FR280" s="1"/>
      <c r="FS280" s="1"/>
      <c r="FT280" s="1"/>
      <c r="FU280" s="1"/>
      <c r="FV280" s="1"/>
      <c r="FW280" s="1"/>
      <c r="FX280" s="1"/>
    </row>
    <row r="281" spans="1:180" ht="11.25" customHeight="1">
      <c r="A281" s="1"/>
      <c r="B281" s="34"/>
      <c r="C281" s="94"/>
      <c r="D281" s="95"/>
      <c r="E281" s="95"/>
      <c r="F281" s="95"/>
      <c r="G281" s="96"/>
      <c r="H281" s="173" t="s">
        <v>87</v>
      </c>
      <c r="I281" s="173"/>
      <c r="J281" s="173"/>
      <c r="K281" s="173"/>
      <c r="L281" s="173"/>
      <c r="M281" s="173"/>
      <c r="N281" s="173"/>
      <c r="O281" s="173"/>
      <c r="P281" s="173"/>
      <c r="Q281" s="173"/>
      <c r="R281" s="173"/>
      <c r="S281" s="173"/>
      <c r="T281" s="173"/>
      <c r="U281" s="173"/>
      <c r="V281" s="173"/>
      <c r="W281" s="173"/>
      <c r="X281" s="173"/>
      <c r="Y281" s="129">
        <f>Y275+Y278</f>
        <v>419399.1</v>
      </c>
      <c r="Z281" s="129"/>
      <c r="AA281" s="129"/>
      <c r="AB281" s="129"/>
      <c r="AC281" s="129"/>
      <c r="AD281" s="129"/>
      <c r="AE281" s="129"/>
      <c r="AF281" s="129"/>
      <c r="AG281" s="129"/>
      <c r="AH281" s="129"/>
      <c r="AI281" s="129"/>
      <c r="AJ281" s="129"/>
      <c r="AK281" s="129"/>
      <c r="AL281" s="129"/>
      <c r="AM281" s="129">
        <f>AM275+AM278</f>
        <v>139237.648</v>
      </c>
      <c r="AN281" s="129"/>
      <c r="AO281" s="129"/>
      <c r="AP281" s="129"/>
      <c r="AQ281" s="129"/>
      <c r="AR281" s="129"/>
      <c r="AS281" s="129"/>
      <c r="AT281" s="129"/>
      <c r="AU281" s="129"/>
      <c r="AV281" s="129"/>
      <c r="AW281" s="129"/>
      <c r="AX281" s="129"/>
      <c r="AY281" s="129"/>
      <c r="AZ281" s="129">
        <f>AZ275+AZ278</f>
        <v>139237.648</v>
      </c>
      <c r="BA281" s="129"/>
      <c r="BB281" s="129"/>
      <c r="BC281" s="129"/>
      <c r="BD281" s="129"/>
      <c r="BE281" s="129"/>
      <c r="BF281" s="129"/>
      <c r="BG281" s="129"/>
      <c r="BH281" s="129"/>
      <c r="BI281" s="129"/>
      <c r="BJ281" s="129"/>
      <c r="BK281" s="129"/>
      <c r="BL281" s="129"/>
      <c r="BM281" s="129"/>
      <c r="BN281" s="129"/>
      <c r="BO281" s="129"/>
      <c r="BP281" s="41"/>
      <c r="BQ281" s="42"/>
      <c r="BR281" s="42"/>
      <c r="BS281" s="42"/>
      <c r="BT281" s="42"/>
      <c r="BU281" s="42"/>
      <c r="BV281" s="42"/>
      <c r="BW281" s="42"/>
      <c r="BX281" s="42"/>
      <c r="BY281" s="42"/>
      <c r="BZ281" s="42"/>
      <c r="CA281" s="42"/>
      <c r="CB281" s="42"/>
      <c r="CC281" s="43"/>
      <c r="CD281" s="129">
        <f>CD275+CD278</f>
        <v>280161.452</v>
      </c>
      <c r="CE281" s="129"/>
      <c r="CF281" s="129"/>
      <c r="CG281" s="129"/>
      <c r="CH281" s="129"/>
      <c r="CI281" s="129"/>
      <c r="CJ281" s="129"/>
      <c r="CK281" s="129"/>
      <c r="CL281" s="129"/>
      <c r="CM281" s="129"/>
      <c r="CN281" s="129"/>
      <c r="CO281" s="129"/>
      <c r="CP281" s="129"/>
      <c r="CQ281" s="129"/>
      <c r="CR281" s="129"/>
      <c r="CS281" s="129">
        <f>CS275+CS278</f>
        <v>411683.89999999997</v>
      </c>
      <c r="CT281" s="129"/>
      <c r="CU281" s="129"/>
      <c r="CV281" s="129"/>
      <c r="CW281" s="129"/>
      <c r="CX281" s="129"/>
      <c r="CY281" s="129"/>
      <c r="CZ281" s="129"/>
      <c r="DA281" s="129"/>
      <c r="DB281" s="129"/>
      <c r="DC281" s="129"/>
      <c r="DD281" s="129"/>
      <c r="DE281" s="129"/>
      <c r="DF281" s="129"/>
      <c r="DG281" s="129"/>
      <c r="DH281" s="129"/>
      <c r="DI281" s="137"/>
      <c r="DJ281" s="137"/>
      <c r="DK281" s="137"/>
      <c r="DL281" s="137"/>
      <c r="DM281" s="137"/>
      <c r="DN281" s="137"/>
      <c r="DO281" s="137"/>
      <c r="DP281" s="137"/>
      <c r="DQ281" s="137"/>
      <c r="DR281" s="137"/>
      <c r="DS281" s="137"/>
      <c r="DT281" s="137"/>
      <c r="DU281" s="137"/>
      <c r="DV281" s="137"/>
      <c r="DW281" s="137"/>
      <c r="DX281" s="137"/>
      <c r="DY281" s="137"/>
      <c r="DZ281" s="129">
        <f>DZ275+DZ278</f>
        <v>0</v>
      </c>
      <c r="EA281" s="129"/>
      <c r="EB281" s="129"/>
      <c r="EC281" s="129"/>
      <c r="ED281" s="129"/>
      <c r="EE281" s="129"/>
      <c r="EF281" s="129"/>
      <c r="EG281" s="129"/>
      <c r="EH281" s="129"/>
      <c r="EI281" s="129"/>
      <c r="EJ281" s="129"/>
      <c r="EK281" s="129"/>
      <c r="EL281" s="129"/>
      <c r="EM281" s="129"/>
      <c r="EN281" s="129"/>
      <c r="EO281" s="41"/>
      <c r="EP281" s="42"/>
      <c r="EQ281" s="42"/>
      <c r="ER281" s="42"/>
      <c r="ES281" s="42"/>
      <c r="ET281" s="42"/>
      <c r="EU281" s="42"/>
      <c r="EV281" s="42"/>
      <c r="EW281" s="42"/>
      <c r="EX281" s="42"/>
      <c r="EY281" s="42"/>
      <c r="EZ281" s="43"/>
      <c r="FA281" s="129">
        <f>FA275+FA278</f>
        <v>411683.89999999997</v>
      </c>
      <c r="FB281" s="129"/>
      <c r="FC281" s="129"/>
      <c r="FD281" s="129"/>
      <c r="FE281" s="129"/>
      <c r="FF281" s="129"/>
      <c r="FG281" s="129"/>
      <c r="FH281" s="129"/>
      <c r="FI281" s="129"/>
      <c r="FJ281" s="129"/>
      <c r="FK281" s="129"/>
      <c r="FL281" s="129"/>
      <c r="FM281" s="129"/>
      <c r="FN281" s="1"/>
      <c r="FO281" s="1"/>
      <c r="FP281" s="1"/>
      <c r="FQ281" s="1"/>
      <c r="FR281" s="1"/>
      <c r="FS281" s="1"/>
      <c r="FT281" s="1"/>
      <c r="FU281" s="1"/>
      <c r="FV281" s="1"/>
      <c r="FW281" s="1"/>
      <c r="FX281" s="1"/>
    </row>
    <row r="282" spans="1:180"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row>
    <row r="283" spans="2:144" s="78" customFormat="1" ht="11.25" customHeight="1">
      <c r="B283" s="147" t="s">
        <v>144</v>
      </c>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row>
    <row r="284" spans="160:171" s="78" customFormat="1" ht="11.25" customHeight="1">
      <c r="FD284" s="142" t="s">
        <v>60</v>
      </c>
      <c r="FE284" s="142"/>
      <c r="FF284" s="142"/>
      <c r="FG284" s="142"/>
      <c r="FH284" s="142"/>
      <c r="FI284" s="142"/>
      <c r="FJ284" s="142"/>
      <c r="FK284" s="142"/>
      <c r="FL284" s="142"/>
      <c r="FM284" s="142"/>
      <c r="FN284" s="142"/>
      <c r="FO284" s="142"/>
    </row>
    <row r="285" spans="1:180" ht="42.75" customHeight="1">
      <c r="A285" s="1"/>
      <c r="B285" s="97" t="s">
        <v>116</v>
      </c>
      <c r="C285" s="141" t="s">
        <v>77</v>
      </c>
      <c r="D285" s="141"/>
      <c r="E285" s="141"/>
      <c r="F285" s="141"/>
      <c r="G285" s="141" t="s">
        <v>21</v>
      </c>
      <c r="H285" s="141"/>
      <c r="I285" s="141"/>
      <c r="J285" s="141"/>
      <c r="K285" s="141"/>
      <c r="L285" s="141"/>
      <c r="M285" s="141"/>
      <c r="N285" s="141"/>
      <c r="O285" s="141"/>
      <c r="P285" s="141"/>
      <c r="Q285" s="141"/>
      <c r="R285" s="141"/>
      <c r="S285" s="141"/>
      <c r="T285" s="141"/>
      <c r="U285" s="141"/>
      <c r="V285" s="141"/>
      <c r="W285" s="141"/>
      <c r="X285" s="141"/>
      <c r="Y285" s="141"/>
      <c r="Z285" s="119" t="s">
        <v>78</v>
      </c>
      <c r="AA285" s="119"/>
      <c r="AB285" s="119"/>
      <c r="AC285" s="119"/>
      <c r="AD285" s="119"/>
      <c r="AE285" s="119"/>
      <c r="AF285" s="119"/>
      <c r="AG285" s="119"/>
      <c r="AH285" s="119"/>
      <c r="AI285" s="119"/>
      <c r="AJ285" s="119" t="s">
        <v>79</v>
      </c>
      <c r="AK285" s="119"/>
      <c r="AL285" s="119"/>
      <c r="AM285" s="119"/>
      <c r="AN285" s="119"/>
      <c r="AO285" s="119"/>
      <c r="AP285" s="119"/>
      <c r="AQ285" s="119"/>
      <c r="AR285" s="119"/>
      <c r="AS285" s="119"/>
      <c r="AT285" s="119"/>
      <c r="AU285" s="119"/>
      <c r="AV285" s="119" t="s">
        <v>145</v>
      </c>
      <c r="AW285" s="119"/>
      <c r="AX285" s="119"/>
      <c r="AY285" s="119"/>
      <c r="AZ285" s="119"/>
      <c r="BA285" s="119"/>
      <c r="BB285" s="119"/>
      <c r="BC285" s="119"/>
      <c r="BD285" s="119"/>
      <c r="BE285" s="119"/>
      <c r="BF285" s="119"/>
      <c r="BG285" s="119"/>
      <c r="BH285" s="119"/>
      <c r="BI285" s="119"/>
      <c r="BJ285" s="119"/>
      <c r="BK285" s="119"/>
      <c r="BL285" s="119"/>
      <c r="BM285" s="119" t="s">
        <v>146</v>
      </c>
      <c r="BN285" s="119"/>
      <c r="BO285" s="119"/>
      <c r="BP285" s="119"/>
      <c r="BQ285" s="119"/>
      <c r="BR285" s="119"/>
      <c r="BS285" s="119"/>
      <c r="BT285" s="119"/>
      <c r="BU285" s="119"/>
      <c r="BV285" s="119"/>
      <c r="BW285" s="119"/>
      <c r="BX285" s="119"/>
      <c r="BY285" s="119"/>
      <c r="BZ285" s="119"/>
      <c r="CA285" s="119"/>
      <c r="CB285" s="119" t="s">
        <v>147</v>
      </c>
      <c r="CC285" s="119"/>
      <c r="CD285" s="119"/>
      <c r="CE285" s="119"/>
      <c r="CF285" s="119"/>
      <c r="CG285" s="119"/>
      <c r="CH285" s="119"/>
      <c r="CI285" s="119"/>
      <c r="CJ285" s="119"/>
      <c r="CK285" s="119"/>
      <c r="CL285" s="119"/>
      <c r="CM285" s="119"/>
      <c r="CN285" s="119"/>
      <c r="CO285" s="119"/>
      <c r="CP285" s="119"/>
      <c r="CQ285" s="119" t="s">
        <v>93</v>
      </c>
      <c r="CR285" s="119"/>
      <c r="CS285" s="119"/>
      <c r="CT285" s="119"/>
      <c r="CU285" s="119"/>
      <c r="CV285" s="119"/>
      <c r="CW285" s="119"/>
      <c r="CX285" s="119"/>
      <c r="CY285" s="119"/>
      <c r="CZ285" s="119"/>
      <c r="DA285" s="119"/>
      <c r="DB285" s="119"/>
      <c r="DC285" s="119"/>
      <c r="DD285" s="119"/>
      <c r="DE285" s="119"/>
      <c r="DF285" s="119"/>
      <c r="DG285" s="119"/>
      <c r="DH285" s="119"/>
      <c r="DI285" s="119"/>
      <c r="DJ285" s="119"/>
      <c r="DK285" s="119"/>
      <c r="DL285" s="119"/>
      <c r="DM285" s="119"/>
      <c r="DN285" s="119"/>
      <c r="DO285" s="119"/>
      <c r="DP285" s="119"/>
      <c r="DQ285" s="119"/>
      <c r="DR285" s="119"/>
      <c r="DS285" s="119"/>
      <c r="DT285" s="141" t="s">
        <v>94</v>
      </c>
      <c r="DU285" s="141"/>
      <c r="DV285" s="141"/>
      <c r="DW285" s="141"/>
      <c r="DX285" s="141"/>
      <c r="DY285" s="141"/>
      <c r="DZ285" s="141"/>
      <c r="EA285" s="141"/>
      <c r="EB285" s="141"/>
      <c r="EC285" s="141"/>
      <c r="ED285" s="141"/>
      <c r="EE285" s="141"/>
      <c r="EF285" s="141"/>
      <c r="EG285" s="141"/>
      <c r="EH285" s="141"/>
      <c r="EI285" s="141"/>
      <c r="EJ285" s="141"/>
      <c r="EK285" s="141"/>
      <c r="EL285" s="141"/>
      <c r="EM285" s="141"/>
      <c r="EN285" s="141"/>
      <c r="EO285" s="141"/>
      <c r="EP285" s="141"/>
      <c r="EQ285" s="141"/>
      <c r="ER285" s="141"/>
      <c r="ES285" s="141"/>
      <c r="ET285" s="141"/>
      <c r="EU285" s="141"/>
      <c r="EV285" s="141"/>
      <c r="EW285" s="141"/>
      <c r="EX285" s="141"/>
      <c r="EY285" s="141"/>
      <c r="EZ285" s="141"/>
      <c r="FA285" s="141"/>
      <c r="FB285" s="141"/>
      <c r="FC285" s="141"/>
      <c r="FD285" s="141"/>
      <c r="FE285" s="141"/>
      <c r="FF285" s="141"/>
      <c r="FG285" s="141"/>
      <c r="FH285" s="141"/>
      <c r="FI285" s="141"/>
      <c r="FJ285" s="141"/>
      <c r="FK285" s="141"/>
      <c r="FL285" s="141"/>
      <c r="FM285" s="141"/>
      <c r="FN285" s="141"/>
      <c r="FO285" s="141"/>
      <c r="FP285" s="141"/>
      <c r="FQ285" s="1"/>
      <c r="FR285" s="1"/>
      <c r="FS285" s="1"/>
      <c r="FT285" s="1"/>
      <c r="FU285" s="1"/>
      <c r="FV285" s="1"/>
      <c r="FW285" s="1"/>
      <c r="FX285" s="1"/>
    </row>
    <row r="286" spans="2:172" s="62" customFormat="1" ht="11.25" customHeight="1">
      <c r="B286" s="72">
        <v>1</v>
      </c>
      <c r="C286" s="105">
        <v>2</v>
      </c>
      <c r="D286" s="105"/>
      <c r="E286" s="105"/>
      <c r="F286" s="105"/>
      <c r="G286" s="105">
        <v>3</v>
      </c>
      <c r="H286" s="105"/>
      <c r="I286" s="105"/>
      <c r="J286" s="105"/>
      <c r="K286" s="105"/>
      <c r="L286" s="105"/>
      <c r="M286" s="105"/>
      <c r="N286" s="105"/>
      <c r="O286" s="105"/>
      <c r="P286" s="105"/>
      <c r="Q286" s="105"/>
      <c r="R286" s="105"/>
      <c r="S286" s="105"/>
      <c r="T286" s="105"/>
      <c r="U286" s="105"/>
      <c r="V286" s="105"/>
      <c r="W286" s="105"/>
      <c r="X286" s="105"/>
      <c r="Y286" s="105"/>
      <c r="Z286" s="105">
        <v>4</v>
      </c>
      <c r="AA286" s="105"/>
      <c r="AB286" s="105"/>
      <c r="AC286" s="105"/>
      <c r="AD286" s="105"/>
      <c r="AE286" s="105"/>
      <c r="AF286" s="105"/>
      <c r="AG286" s="105"/>
      <c r="AH286" s="105"/>
      <c r="AI286" s="105"/>
      <c r="AJ286" s="105">
        <v>5</v>
      </c>
      <c r="AK286" s="105"/>
      <c r="AL286" s="105"/>
      <c r="AM286" s="105"/>
      <c r="AN286" s="105"/>
      <c r="AO286" s="105"/>
      <c r="AP286" s="105"/>
      <c r="AQ286" s="105"/>
      <c r="AR286" s="105"/>
      <c r="AS286" s="105"/>
      <c r="AT286" s="105"/>
      <c r="AU286" s="105"/>
      <c r="AV286" s="105">
        <v>6</v>
      </c>
      <c r="AW286" s="105"/>
      <c r="AX286" s="105"/>
      <c r="AY286" s="105"/>
      <c r="AZ286" s="105"/>
      <c r="BA286" s="105"/>
      <c r="BB286" s="105"/>
      <c r="BC286" s="105"/>
      <c r="BD286" s="105"/>
      <c r="BE286" s="105"/>
      <c r="BF286" s="105"/>
      <c r="BG286" s="105"/>
      <c r="BH286" s="105"/>
      <c r="BI286" s="105"/>
      <c r="BJ286" s="105"/>
      <c r="BK286" s="105"/>
      <c r="BL286" s="105"/>
      <c r="BM286" s="105">
        <v>7</v>
      </c>
      <c r="BN286" s="105"/>
      <c r="BO286" s="105"/>
      <c r="BP286" s="105"/>
      <c r="BQ286" s="105"/>
      <c r="BR286" s="105"/>
      <c r="BS286" s="105"/>
      <c r="BT286" s="105"/>
      <c r="BU286" s="105"/>
      <c r="BV286" s="105"/>
      <c r="BW286" s="105"/>
      <c r="BX286" s="105"/>
      <c r="BY286" s="105"/>
      <c r="BZ286" s="105"/>
      <c r="CA286" s="105"/>
      <c r="CB286" s="105">
        <v>8</v>
      </c>
      <c r="CC286" s="105"/>
      <c r="CD286" s="105"/>
      <c r="CE286" s="105"/>
      <c r="CF286" s="105"/>
      <c r="CG286" s="105"/>
      <c r="CH286" s="105"/>
      <c r="CI286" s="105"/>
      <c r="CJ286" s="105"/>
      <c r="CK286" s="105"/>
      <c r="CL286" s="105"/>
      <c r="CM286" s="105"/>
      <c r="CN286" s="105"/>
      <c r="CO286" s="105"/>
      <c r="CP286" s="105"/>
      <c r="CQ286" s="143">
        <v>9</v>
      </c>
      <c r="CR286" s="143"/>
      <c r="CS286" s="143"/>
      <c r="CT286" s="143"/>
      <c r="CU286" s="143"/>
      <c r="CV286" s="143"/>
      <c r="CW286" s="143"/>
      <c r="CX286" s="143"/>
      <c r="CY286" s="143"/>
      <c r="CZ286" s="143"/>
      <c r="DA286" s="143"/>
      <c r="DB286" s="143"/>
      <c r="DC286" s="143"/>
      <c r="DD286" s="143"/>
      <c r="DE286" s="143"/>
      <c r="DF286" s="143"/>
      <c r="DG286" s="143"/>
      <c r="DH286" s="143"/>
      <c r="DI286" s="143"/>
      <c r="DJ286" s="143"/>
      <c r="DK286" s="143"/>
      <c r="DL286" s="143"/>
      <c r="DM286" s="143"/>
      <c r="DN286" s="143"/>
      <c r="DO286" s="143"/>
      <c r="DP286" s="143"/>
      <c r="DQ286" s="143"/>
      <c r="DR286" s="143"/>
      <c r="DS286" s="143"/>
      <c r="DT286" s="105">
        <v>10</v>
      </c>
      <c r="DU286" s="105"/>
      <c r="DV286" s="105"/>
      <c r="DW286" s="105"/>
      <c r="DX286" s="105"/>
      <c r="DY286" s="105"/>
      <c r="DZ286" s="105"/>
      <c r="EA286" s="105"/>
      <c r="EB286" s="105"/>
      <c r="EC286" s="105"/>
      <c r="ED286" s="105"/>
      <c r="EE286" s="105"/>
      <c r="EF286" s="105"/>
      <c r="EG286" s="105"/>
      <c r="EH286" s="105"/>
      <c r="EI286" s="105"/>
      <c r="EJ286" s="105"/>
      <c r="EK286" s="105"/>
      <c r="EL286" s="105"/>
      <c r="EM286" s="105"/>
      <c r="EN286" s="105"/>
      <c r="EO286" s="105"/>
      <c r="EP286" s="105"/>
      <c r="EQ286" s="105"/>
      <c r="ER286" s="105"/>
      <c r="ES286" s="105"/>
      <c r="ET286" s="105"/>
      <c r="EU286" s="105"/>
      <c r="EV286" s="105"/>
      <c r="EW286" s="105"/>
      <c r="EX286" s="105"/>
      <c r="EY286" s="105"/>
      <c r="EZ286" s="105"/>
      <c r="FA286" s="105"/>
      <c r="FB286" s="105"/>
      <c r="FC286" s="105"/>
      <c r="FD286" s="105"/>
      <c r="FE286" s="105"/>
      <c r="FF286" s="105"/>
      <c r="FG286" s="105"/>
      <c r="FH286" s="105"/>
      <c r="FI286" s="105"/>
      <c r="FJ286" s="105"/>
      <c r="FK286" s="105"/>
      <c r="FL286" s="105"/>
      <c r="FM286" s="105"/>
      <c r="FN286" s="105"/>
      <c r="FO286" s="105"/>
      <c r="FP286" s="105"/>
    </row>
    <row r="287" spans="1:180" ht="11.25" customHeight="1">
      <c r="A287" s="1"/>
      <c r="B287" s="92" t="s">
        <v>8</v>
      </c>
      <c r="C287" s="127">
        <v>2000</v>
      </c>
      <c r="D287" s="127"/>
      <c r="E287" s="127"/>
      <c r="F287" s="127"/>
      <c r="G287" s="128" t="s">
        <v>85</v>
      </c>
      <c r="H287" s="128"/>
      <c r="I287" s="128"/>
      <c r="J287" s="128"/>
      <c r="K287" s="128"/>
      <c r="L287" s="128"/>
      <c r="M287" s="128"/>
      <c r="N287" s="128"/>
      <c r="O287" s="128"/>
      <c r="P287" s="128"/>
      <c r="Q287" s="128"/>
      <c r="R287" s="128"/>
      <c r="S287" s="128"/>
      <c r="T287" s="128"/>
      <c r="U287" s="128"/>
      <c r="V287" s="128"/>
      <c r="W287" s="128"/>
      <c r="X287" s="128"/>
      <c r="Y287" s="128"/>
      <c r="Z287" s="129">
        <f>Z289</f>
        <v>62685.059</v>
      </c>
      <c r="AA287" s="129"/>
      <c r="AB287" s="129"/>
      <c r="AC287" s="129"/>
      <c r="AD287" s="129"/>
      <c r="AE287" s="129"/>
      <c r="AF287" s="129"/>
      <c r="AG287" s="129"/>
      <c r="AH287" s="129"/>
      <c r="AI287" s="129"/>
      <c r="AJ287" s="129">
        <f>AJ289</f>
        <v>62685.059</v>
      </c>
      <c r="AK287" s="129"/>
      <c r="AL287" s="129"/>
      <c r="AM287" s="129"/>
      <c r="AN287" s="129"/>
      <c r="AO287" s="129"/>
      <c r="AP287" s="129"/>
      <c r="AQ287" s="129"/>
      <c r="AR287" s="129"/>
      <c r="AS287" s="129"/>
      <c r="AT287" s="129"/>
      <c r="AU287" s="129"/>
      <c r="AV287" s="138">
        <f>AV289</f>
        <v>22.432</v>
      </c>
      <c r="AW287" s="139"/>
      <c r="AX287" s="139"/>
      <c r="AY287" s="139"/>
      <c r="AZ287" s="139"/>
      <c r="BA287" s="139"/>
      <c r="BB287" s="139"/>
      <c r="BC287" s="139"/>
      <c r="BD287" s="139"/>
      <c r="BE287" s="139"/>
      <c r="BF287" s="139"/>
      <c r="BG287" s="139"/>
      <c r="BH287" s="139"/>
      <c r="BI287" s="139"/>
      <c r="BJ287" s="139"/>
      <c r="BK287" s="139"/>
      <c r="BL287" s="140"/>
      <c r="BM287" s="137">
        <f>BM289</f>
        <v>74.246</v>
      </c>
      <c r="BN287" s="137"/>
      <c r="BO287" s="137"/>
      <c r="BP287" s="137"/>
      <c r="BQ287" s="137"/>
      <c r="BR287" s="137"/>
      <c r="BS287" s="137"/>
      <c r="BT287" s="137"/>
      <c r="BU287" s="137"/>
      <c r="BV287" s="137"/>
      <c r="BW287" s="137"/>
      <c r="BX287" s="137"/>
      <c r="BY287" s="137"/>
      <c r="BZ287" s="137"/>
      <c r="CA287" s="137"/>
      <c r="CB287" s="137">
        <f>CB289</f>
        <v>0</v>
      </c>
      <c r="CC287" s="137"/>
      <c r="CD287" s="137"/>
      <c r="CE287" s="137"/>
      <c r="CF287" s="137"/>
      <c r="CG287" s="137"/>
      <c r="CH287" s="137"/>
      <c r="CI287" s="137"/>
      <c r="CJ287" s="137"/>
      <c r="CK287" s="137"/>
      <c r="CL287" s="137"/>
      <c r="CM287" s="137"/>
      <c r="CN287" s="137"/>
      <c r="CO287" s="137"/>
      <c r="CP287" s="137"/>
      <c r="CQ287" s="128"/>
      <c r="CR287" s="128"/>
      <c r="CS287" s="128"/>
      <c r="CT287" s="128"/>
      <c r="CU287" s="128"/>
      <c r="CV287" s="128"/>
      <c r="CW287" s="128"/>
      <c r="CX287" s="128"/>
      <c r="CY287" s="128"/>
      <c r="CZ287" s="128"/>
      <c r="DA287" s="128"/>
      <c r="DB287" s="128"/>
      <c r="DC287" s="128"/>
      <c r="DD287" s="128"/>
      <c r="DE287" s="128"/>
      <c r="DF287" s="128"/>
      <c r="DG287" s="128"/>
      <c r="DH287" s="128"/>
      <c r="DI287" s="128"/>
      <c r="DJ287" s="128"/>
      <c r="DK287" s="128"/>
      <c r="DL287" s="128"/>
      <c r="DM287" s="128"/>
      <c r="DN287" s="128"/>
      <c r="DO287" s="128"/>
      <c r="DP287" s="128"/>
      <c r="DQ287" s="128"/>
      <c r="DR287" s="128"/>
      <c r="DS287" s="128"/>
      <c r="DT287" s="128"/>
      <c r="DU287" s="128"/>
      <c r="DV287" s="128"/>
      <c r="DW287" s="128"/>
      <c r="DX287" s="128"/>
      <c r="DY287" s="128"/>
      <c r="DZ287" s="128"/>
      <c r="EA287" s="128"/>
      <c r="EB287" s="128"/>
      <c r="EC287" s="128"/>
      <c r="ED287" s="128"/>
      <c r="EE287" s="128"/>
      <c r="EF287" s="128"/>
      <c r="EG287" s="128"/>
      <c r="EH287" s="128"/>
      <c r="EI287" s="128"/>
      <c r="EJ287" s="128"/>
      <c r="EK287" s="128"/>
      <c r="EL287" s="128"/>
      <c r="EM287" s="128"/>
      <c r="EN287" s="128"/>
      <c r="EO287" s="128"/>
      <c r="EP287" s="128"/>
      <c r="EQ287" s="128"/>
      <c r="ER287" s="128"/>
      <c r="ES287" s="128"/>
      <c r="ET287" s="128"/>
      <c r="EU287" s="128"/>
      <c r="EV287" s="128"/>
      <c r="EW287" s="128"/>
      <c r="EX287" s="128"/>
      <c r="EY287" s="128"/>
      <c r="EZ287" s="128"/>
      <c r="FA287" s="128"/>
      <c r="FB287" s="128"/>
      <c r="FC287" s="128"/>
      <c r="FD287" s="128"/>
      <c r="FE287" s="128"/>
      <c r="FF287" s="128"/>
      <c r="FG287" s="128"/>
      <c r="FH287" s="128"/>
      <c r="FI287" s="128"/>
      <c r="FJ287" s="128"/>
      <c r="FK287" s="128"/>
      <c r="FL287" s="128"/>
      <c r="FM287" s="128"/>
      <c r="FN287" s="128"/>
      <c r="FO287" s="128"/>
      <c r="FP287" s="128"/>
      <c r="FQ287" s="1"/>
      <c r="FR287" s="1"/>
      <c r="FS287" s="1"/>
      <c r="FT287" s="1"/>
      <c r="FU287" s="1"/>
      <c r="FV287" s="1"/>
      <c r="FW287" s="1"/>
      <c r="FX287" s="1"/>
    </row>
    <row r="288" spans="1:180" ht="11.25" customHeight="1">
      <c r="A288" s="1"/>
      <c r="B288" s="92" t="s">
        <v>8</v>
      </c>
      <c r="C288" s="127">
        <v>2700</v>
      </c>
      <c r="D288" s="127"/>
      <c r="E288" s="127"/>
      <c r="F288" s="127"/>
      <c r="G288" s="128" t="s">
        <v>86</v>
      </c>
      <c r="H288" s="128"/>
      <c r="I288" s="128"/>
      <c r="J288" s="128"/>
      <c r="K288" s="128"/>
      <c r="L288" s="128"/>
      <c r="M288" s="128"/>
      <c r="N288" s="128"/>
      <c r="O288" s="128"/>
      <c r="P288" s="128"/>
      <c r="Q288" s="128"/>
      <c r="R288" s="128"/>
      <c r="S288" s="128"/>
      <c r="T288" s="128"/>
      <c r="U288" s="128"/>
      <c r="V288" s="128"/>
      <c r="W288" s="128"/>
      <c r="X288" s="128"/>
      <c r="Y288" s="128"/>
      <c r="Z288" s="129">
        <f>Z289</f>
        <v>62685.059</v>
      </c>
      <c r="AA288" s="129"/>
      <c r="AB288" s="129"/>
      <c r="AC288" s="129"/>
      <c r="AD288" s="129"/>
      <c r="AE288" s="129"/>
      <c r="AF288" s="129"/>
      <c r="AG288" s="129"/>
      <c r="AH288" s="129"/>
      <c r="AI288" s="129"/>
      <c r="AJ288" s="129">
        <f>AJ289</f>
        <v>62685.059</v>
      </c>
      <c r="AK288" s="129"/>
      <c r="AL288" s="129"/>
      <c r="AM288" s="129"/>
      <c r="AN288" s="129"/>
      <c r="AO288" s="129"/>
      <c r="AP288" s="129"/>
      <c r="AQ288" s="129"/>
      <c r="AR288" s="129"/>
      <c r="AS288" s="129"/>
      <c r="AT288" s="129"/>
      <c r="AU288" s="129"/>
      <c r="AV288" s="138">
        <f>AV289</f>
        <v>22.432</v>
      </c>
      <c r="AW288" s="139"/>
      <c r="AX288" s="139"/>
      <c r="AY288" s="139"/>
      <c r="AZ288" s="139"/>
      <c r="BA288" s="139"/>
      <c r="BB288" s="139"/>
      <c r="BC288" s="139"/>
      <c r="BD288" s="139"/>
      <c r="BE288" s="139"/>
      <c r="BF288" s="139"/>
      <c r="BG288" s="139"/>
      <c r="BH288" s="139"/>
      <c r="BI288" s="139"/>
      <c r="BJ288" s="139"/>
      <c r="BK288" s="139"/>
      <c r="BL288" s="140"/>
      <c r="BM288" s="137">
        <f>BM289</f>
        <v>74.246</v>
      </c>
      <c r="BN288" s="137"/>
      <c r="BO288" s="137"/>
      <c r="BP288" s="137"/>
      <c r="BQ288" s="137"/>
      <c r="BR288" s="137"/>
      <c r="BS288" s="137"/>
      <c r="BT288" s="137"/>
      <c r="BU288" s="137"/>
      <c r="BV288" s="137"/>
      <c r="BW288" s="137"/>
      <c r="BX288" s="137"/>
      <c r="BY288" s="137"/>
      <c r="BZ288" s="137"/>
      <c r="CA288" s="137"/>
      <c r="CB288" s="137">
        <f>CB289</f>
        <v>0</v>
      </c>
      <c r="CC288" s="137"/>
      <c r="CD288" s="137"/>
      <c r="CE288" s="137"/>
      <c r="CF288" s="137"/>
      <c r="CG288" s="137"/>
      <c r="CH288" s="137"/>
      <c r="CI288" s="137"/>
      <c r="CJ288" s="137"/>
      <c r="CK288" s="137"/>
      <c r="CL288" s="137"/>
      <c r="CM288" s="137"/>
      <c r="CN288" s="137"/>
      <c r="CO288" s="137"/>
      <c r="CP288" s="137"/>
      <c r="CQ288" s="128"/>
      <c r="CR288" s="128"/>
      <c r="CS288" s="128"/>
      <c r="CT288" s="128"/>
      <c r="CU288" s="128"/>
      <c r="CV288" s="128"/>
      <c r="CW288" s="128"/>
      <c r="CX288" s="128"/>
      <c r="CY288" s="128"/>
      <c r="CZ288" s="128"/>
      <c r="DA288" s="128"/>
      <c r="DB288" s="128"/>
      <c r="DC288" s="128"/>
      <c r="DD288" s="128"/>
      <c r="DE288" s="128"/>
      <c r="DF288" s="128"/>
      <c r="DG288" s="128"/>
      <c r="DH288" s="128"/>
      <c r="DI288" s="128"/>
      <c r="DJ288" s="128"/>
      <c r="DK288" s="128"/>
      <c r="DL288" s="128"/>
      <c r="DM288" s="128"/>
      <c r="DN288" s="128"/>
      <c r="DO288" s="128"/>
      <c r="DP288" s="128"/>
      <c r="DQ288" s="128"/>
      <c r="DR288" s="128"/>
      <c r="DS288" s="128"/>
      <c r="DT288" s="128"/>
      <c r="DU288" s="128"/>
      <c r="DV288" s="128"/>
      <c r="DW288" s="128"/>
      <c r="DX288" s="128"/>
      <c r="DY288" s="128"/>
      <c r="DZ288" s="128"/>
      <c r="EA288" s="128"/>
      <c r="EB288" s="128"/>
      <c r="EC288" s="128"/>
      <c r="ED288" s="128"/>
      <c r="EE288" s="128"/>
      <c r="EF288" s="128"/>
      <c r="EG288" s="128"/>
      <c r="EH288" s="128"/>
      <c r="EI288" s="128"/>
      <c r="EJ288" s="128"/>
      <c r="EK288" s="128"/>
      <c r="EL288" s="128"/>
      <c r="EM288" s="128"/>
      <c r="EN288" s="128"/>
      <c r="EO288" s="128"/>
      <c r="EP288" s="128"/>
      <c r="EQ288" s="128"/>
      <c r="ER288" s="128"/>
      <c r="ES288" s="128"/>
      <c r="ET288" s="128"/>
      <c r="EU288" s="128"/>
      <c r="EV288" s="128"/>
      <c r="EW288" s="128"/>
      <c r="EX288" s="128"/>
      <c r="EY288" s="128"/>
      <c r="EZ288" s="128"/>
      <c r="FA288" s="128"/>
      <c r="FB288" s="128"/>
      <c r="FC288" s="128"/>
      <c r="FD288" s="128"/>
      <c r="FE288" s="128"/>
      <c r="FF288" s="128"/>
      <c r="FG288" s="128"/>
      <c r="FH288" s="128"/>
      <c r="FI288" s="128"/>
      <c r="FJ288" s="128"/>
      <c r="FK288" s="128"/>
      <c r="FL288" s="128"/>
      <c r="FM288" s="128"/>
      <c r="FN288" s="128"/>
      <c r="FO288" s="128"/>
      <c r="FP288" s="128"/>
      <c r="FQ288" s="1"/>
      <c r="FR288" s="1"/>
      <c r="FS288" s="1"/>
      <c r="FT288" s="1"/>
      <c r="FU288" s="1"/>
      <c r="FV288" s="1"/>
      <c r="FW288" s="1"/>
      <c r="FX288" s="1"/>
    </row>
    <row r="289" spans="1:180" ht="35.25" customHeight="1">
      <c r="A289" s="1"/>
      <c r="B289" s="93" t="s">
        <v>8</v>
      </c>
      <c r="C289" s="124">
        <v>2730</v>
      </c>
      <c r="D289" s="124"/>
      <c r="E289" s="124"/>
      <c r="F289" s="124"/>
      <c r="G289" s="125" t="s">
        <v>36</v>
      </c>
      <c r="H289" s="125"/>
      <c r="I289" s="125"/>
      <c r="J289" s="125"/>
      <c r="K289" s="125"/>
      <c r="L289" s="125"/>
      <c r="M289" s="125"/>
      <c r="N289" s="125"/>
      <c r="O289" s="125"/>
      <c r="P289" s="125"/>
      <c r="Q289" s="125"/>
      <c r="R289" s="125"/>
      <c r="S289" s="125"/>
      <c r="T289" s="125"/>
      <c r="U289" s="125"/>
      <c r="V289" s="125"/>
      <c r="W289" s="125"/>
      <c r="X289" s="125"/>
      <c r="Y289" s="125"/>
      <c r="Z289" s="126">
        <v>62685.059</v>
      </c>
      <c r="AA289" s="126"/>
      <c r="AB289" s="126"/>
      <c r="AC289" s="126"/>
      <c r="AD289" s="126"/>
      <c r="AE289" s="126"/>
      <c r="AF289" s="126"/>
      <c r="AG289" s="126"/>
      <c r="AH289" s="126"/>
      <c r="AI289" s="126"/>
      <c r="AJ289" s="126">
        <v>62685.059</v>
      </c>
      <c r="AK289" s="126"/>
      <c r="AL289" s="126"/>
      <c r="AM289" s="126"/>
      <c r="AN289" s="126"/>
      <c r="AO289" s="126"/>
      <c r="AP289" s="126"/>
      <c r="AQ289" s="126"/>
      <c r="AR289" s="126"/>
      <c r="AS289" s="126"/>
      <c r="AT289" s="126"/>
      <c r="AU289" s="126"/>
      <c r="AV289" s="130">
        <v>22.432</v>
      </c>
      <c r="AW289" s="131"/>
      <c r="AX289" s="131"/>
      <c r="AY289" s="131"/>
      <c r="AZ289" s="131"/>
      <c r="BA289" s="131"/>
      <c r="BB289" s="131"/>
      <c r="BC289" s="131"/>
      <c r="BD289" s="131"/>
      <c r="BE289" s="131"/>
      <c r="BF289" s="131"/>
      <c r="BG289" s="131"/>
      <c r="BH289" s="131"/>
      <c r="BI289" s="131"/>
      <c r="BJ289" s="131"/>
      <c r="BK289" s="131"/>
      <c r="BL289" s="132"/>
      <c r="BM289" s="133">
        <v>74.246</v>
      </c>
      <c r="BN289" s="133"/>
      <c r="BO289" s="133"/>
      <c r="BP289" s="133"/>
      <c r="BQ289" s="133"/>
      <c r="BR289" s="133"/>
      <c r="BS289" s="133"/>
      <c r="BT289" s="133"/>
      <c r="BU289" s="133"/>
      <c r="BV289" s="133"/>
      <c r="BW289" s="133"/>
      <c r="BX289" s="133"/>
      <c r="BY289" s="133"/>
      <c r="BZ289" s="133"/>
      <c r="CA289" s="133"/>
      <c r="CB289" s="133">
        <v>0</v>
      </c>
      <c r="CC289" s="133"/>
      <c r="CD289" s="133"/>
      <c r="CE289" s="133"/>
      <c r="CF289" s="133"/>
      <c r="CG289" s="133"/>
      <c r="CH289" s="133"/>
      <c r="CI289" s="133"/>
      <c r="CJ289" s="133"/>
      <c r="CK289" s="133"/>
      <c r="CL289" s="133"/>
      <c r="CM289" s="133"/>
      <c r="CN289" s="133"/>
      <c r="CO289" s="133"/>
      <c r="CP289" s="133"/>
      <c r="CQ289" s="125" t="s">
        <v>95</v>
      </c>
      <c r="CR289" s="125"/>
      <c r="CS289" s="125"/>
      <c r="CT289" s="125"/>
      <c r="CU289" s="125"/>
      <c r="CV289" s="125"/>
      <c r="CW289" s="125"/>
      <c r="CX289" s="125"/>
      <c r="CY289" s="125"/>
      <c r="CZ289" s="125"/>
      <c r="DA289" s="125"/>
      <c r="DB289" s="125"/>
      <c r="DC289" s="125"/>
      <c r="DD289" s="125"/>
      <c r="DE289" s="125"/>
      <c r="DF289" s="125"/>
      <c r="DG289" s="125"/>
      <c r="DH289" s="125"/>
      <c r="DI289" s="125"/>
      <c r="DJ289" s="125"/>
      <c r="DK289" s="125"/>
      <c r="DL289" s="125"/>
      <c r="DM289" s="125"/>
      <c r="DN289" s="125"/>
      <c r="DO289" s="125"/>
      <c r="DP289" s="125"/>
      <c r="DQ289" s="125"/>
      <c r="DR289" s="125"/>
      <c r="DS289" s="125"/>
      <c r="DT289" s="144" t="s">
        <v>122</v>
      </c>
      <c r="DU289" s="125"/>
      <c r="DV289" s="125"/>
      <c r="DW289" s="125"/>
      <c r="DX289" s="125"/>
      <c r="DY289" s="125"/>
      <c r="DZ289" s="125"/>
      <c r="EA289" s="125"/>
      <c r="EB289" s="125"/>
      <c r="EC289" s="125"/>
      <c r="ED289" s="125"/>
      <c r="EE289" s="125"/>
      <c r="EF289" s="125"/>
      <c r="EG289" s="125"/>
      <c r="EH289" s="125"/>
      <c r="EI289" s="125"/>
      <c r="EJ289" s="125"/>
      <c r="EK289" s="125"/>
      <c r="EL289" s="125"/>
      <c r="EM289" s="125"/>
      <c r="EN289" s="125"/>
      <c r="EO289" s="125"/>
      <c r="EP289" s="125"/>
      <c r="EQ289" s="125"/>
      <c r="ER289" s="125"/>
      <c r="ES289" s="125"/>
      <c r="ET289" s="125"/>
      <c r="EU289" s="125"/>
      <c r="EV289" s="125"/>
      <c r="EW289" s="125"/>
      <c r="EX289" s="125"/>
      <c r="EY289" s="125"/>
      <c r="EZ289" s="125"/>
      <c r="FA289" s="125"/>
      <c r="FB289" s="125"/>
      <c r="FC289" s="125"/>
      <c r="FD289" s="125"/>
      <c r="FE289" s="125"/>
      <c r="FF289" s="125"/>
      <c r="FG289" s="125"/>
      <c r="FH289" s="125"/>
      <c r="FI289" s="125"/>
      <c r="FJ289" s="125"/>
      <c r="FK289" s="125"/>
      <c r="FL289" s="125"/>
      <c r="FM289" s="125"/>
      <c r="FN289" s="125"/>
      <c r="FO289" s="125"/>
      <c r="FP289" s="125"/>
      <c r="FQ289" s="1"/>
      <c r="FR289" s="1"/>
      <c r="FS289" s="1"/>
      <c r="FT289" s="1"/>
      <c r="FU289" s="1"/>
      <c r="FV289" s="1"/>
      <c r="FW289" s="1"/>
      <c r="FX289" s="1"/>
    </row>
    <row r="290" spans="1:180" ht="11.25" customHeight="1">
      <c r="A290" s="1"/>
      <c r="B290" s="92" t="s">
        <v>155</v>
      </c>
      <c r="C290" s="127">
        <v>2000</v>
      </c>
      <c r="D290" s="127"/>
      <c r="E290" s="127"/>
      <c r="F290" s="127"/>
      <c r="G290" s="128" t="s">
        <v>85</v>
      </c>
      <c r="H290" s="128"/>
      <c r="I290" s="128"/>
      <c r="J290" s="128"/>
      <c r="K290" s="128"/>
      <c r="L290" s="128"/>
      <c r="M290" s="128"/>
      <c r="N290" s="128"/>
      <c r="O290" s="128"/>
      <c r="P290" s="128"/>
      <c r="Q290" s="128"/>
      <c r="R290" s="128"/>
      <c r="S290" s="128"/>
      <c r="T290" s="128"/>
      <c r="U290" s="128"/>
      <c r="V290" s="128"/>
      <c r="W290" s="128"/>
      <c r="X290" s="128"/>
      <c r="Y290" s="128"/>
      <c r="Z290" s="129">
        <f>Z292</f>
        <v>254452.041</v>
      </c>
      <c r="AA290" s="129"/>
      <c r="AB290" s="129"/>
      <c r="AC290" s="129"/>
      <c r="AD290" s="129"/>
      <c r="AE290" s="129"/>
      <c r="AF290" s="129"/>
      <c r="AG290" s="129"/>
      <c r="AH290" s="129"/>
      <c r="AI290" s="129"/>
      <c r="AJ290" s="129">
        <f>AJ292</f>
        <v>254230.933</v>
      </c>
      <c r="AK290" s="129"/>
      <c r="AL290" s="129"/>
      <c r="AM290" s="129"/>
      <c r="AN290" s="129"/>
      <c r="AO290" s="129"/>
      <c r="AP290" s="129"/>
      <c r="AQ290" s="129"/>
      <c r="AR290" s="129"/>
      <c r="AS290" s="129"/>
      <c r="AT290" s="129"/>
      <c r="AU290" s="129"/>
      <c r="AV290" s="134">
        <f>AV292</f>
        <v>0</v>
      </c>
      <c r="AW290" s="135"/>
      <c r="AX290" s="135"/>
      <c r="AY290" s="135"/>
      <c r="AZ290" s="135"/>
      <c r="BA290" s="135"/>
      <c r="BB290" s="135"/>
      <c r="BC290" s="135"/>
      <c r="BD290" s="135"/>
      <c r="BE290" s="135"/>
      <c r="BF290" s="135"/>
      <c r="BG290" s="135"/>
      <c r="BH290" s="135"/>
      <c r="BI290" s="135"/>
      <c r="BJ290" s="135"/>
      <c r="BK290" s="135"/>
      <c r="BL290" s="136"/>
      <c r="BM290" s="137">
        <f>BM292</f>
        <v>295.426</v>
      </c>
      <c r="BN290" s="137"/>
      <c r="BO290" s="137"/>
      <c r="BP290" s="137"/>
      <c r="BQ290" s="137"/>
      <c r="BR290" s="137"/>
      <c r="BS290" s="137"/>
      <c r="BT290" s="137"/>
      <c r="BU290" s="137"/>
      <c r="BV290" s="137"/>
      <c r="BW290" s="137"/>
      <c r="BX290" s="137"/>
      <c r="BY290" s="137"/>
      <c r="BZ290" s="137"/>
      <c r="CA290" s="137"/>
      <c r="CB290" s="137">
        <f>CB292</f>
        <v>0</v>
      </c>
      <c r="CC290" s="137"/>
      <c r="CD290" s="137"/>
      <c r="CE290" s="137"/>
      <c r="CF290" s="137"/>
      <c r="CG290" s="137"/>
      <c r="CH290" s="137"/>
      <c r="CI290" s="137"/>
      <c r="CJ290" s="137"/>
      <c r="CK290" s="137"/>
      <c r="CL290" s="137"/>
      <c r="CM290" s="137"/>
      <c r="CN290" s="137"/>
      <c r="CO290" s="137"/>
      <c r="CP290" s="137"/>
      <c r="CQ290" s="128"/>
      <c r="CR290" s="128"/>
      <c r="CS290" s="128"/>
      <c r="CT290" s="128"/>
      <c r="CU290" s="128"/>
      <c r="CV290" s="128"/>
      <c r="CW290" s="128"/>
      <c r="CX290" s="128"/>
      <c r="CY290" s="128"/>
      <c r="CZ290" s="128"/>
      <c r="DA290" s="128"/>
      <c r="DB290" s="128"/>
      <c r="DC290" s="128"/>
      <c r="DD290" s="128"/>
      <c r="DE290" s="128"/>
      <c r="DF290" s="128"/>
      <c r="DG290" s="128"/>
      <c r="DH290" s="128"/>
      <c r="DI290" s="128"/>
      <c r="DJ290" s="128"/>
      <c r="DK290" s="128"/>
      <c r="DL290" s="128"/>
      <c r="DM290" s="128"/>
      <c r="DN290" s="128"/>
      <c r="DO290" s="128"/>
      <c r="DP290" s="128"/>
      <c r="DQ290" s="128"/>
      <c r="DR290" s="128"/>
      <c r="DS290" s="128"/>
      <c r="DT290" s="128"/>
      <c r="DU290" s="128"/>
      <c r="DV290" s="128"/>
      <c r="DW290" s="128"/>
      <c r="DX290" s="128"/>
      <c r="DY290" s="128"/>
      <c r="DZ290" s="128"/>
      <c r="EA290" s="128"/>
      <c r="EB290" s="128"/>
      <c r="EC290" s="128"/>
      <c r="ED290" s="128"/>
      <c r="EE290" s="128"/>
      <c r="EF290" s="128"/>
      <c r="EG290" s="128"/>
      <c r="EH290" s="128"/>
      <c r="EI290" s="128"/>
      <c r="EJ290" s="128"/>
      <c r="EK290" s="128"/>
      <c r="EL290" s="128"/>
      <c r="EM290" s="128"/>
      <c r="EN290" s="128"/>
      <c r="EO290" s="128"/>
      <c r="EP290" s="128"/>
      <c r="EQ290" s="128"/>
      <c r="ER290" s="128"/>
      <c r="ES290" s="128"/>
      <c r="ET290" s="128"/>
      <c r="EU290" s="128"/>
      <c r="EV290" s="128"/>
      <c r="EW290" s="128"/>
      <c r="EX290" s="128"/>
      <c r="EY290" s="128"/>
      <c r="EZ290" s="128"/>
      <c r="FA290" s="128"/>
      <c r="FB290" s="128"/>
      <c r="FC290" s="128"/>
      <c r="FD290" s="128"/>
      <c r="FE290" s="128"/>
      <c r="FF290" s="128"/>
      <c r="FG290" s="128"/>
      <c r="FH290" s="128"/>
      <c r="FI290" s="128"/>
      <c r="FJ290" s="128"/>
      <c r="FK290" s="128"/>
      <c r="FL290" s="128"/>
      <c r="FM290" s="128"/>
      <c r="FN290" s="128"/>
      <c r="FO290" s="128"/>
      <c r="FP290" s="128"/>
      <c r="FQ290" s="1"/>
      <c r="FR290" s="1"/>
      <c r="FS290" s="1"/>
      <c r="FT290" s="1"/>
      <c r="FU290" s="1"/>
      <c r="FV290" s="1"/>
      <c r="FW290" s="1"/>
      <c r="FX290" s="1"/>
    </row>
    <row r="291" spans="1:180" ht="11.25" customHeight="1">
      <c r="A291" s="1"/>
      <c r="B291" s="92" t="s">
        <v>155</v>
      </c>
      <c r="C291" s="127">
        <v>2700</v>
      </c>
      <c r="D291" s="127"/>
      <c r="E291" s="127"/>
      <c r="F291" s="127"/>
      <c r="G291" s="128" t="s">
        <v>86</v>
      </c>
      <c r="H291" s="128"/>
      <c r="I291" s="128"/>
      <c r="J291" s="128"/>
      <c r="K291" s="128"/>
      <c r="L291" s="128"/>
      <c r="M291" s="128"/>
      <c r="N291" s="128"/>
      <c r="O291" s="128"/>
      <c r="P291" s="128"/>
      <c r="Q291" s="128"/>
      <c r="R291" s="128"/>
      <c r="S291" s="128"/>
      <c r="T291" s="128"/>
      <c r="U291" s="128"/>
      <c r="V291" s="128"/>
      <c r="W291" s="128"/>
      <c r="X291" s="128"/>
      <c r="Y291" s="128"/>
      <c r="Z291" s="129">
        <f>Z292</f>
        <v>254452.041</v>
      </c>
      <c r="AA291" s="129"/>
      <c r="AB291" s="129"/>
      <c r="AC291" s="129"/>
      <c r="AD291" s="129"/>
      <c r="AE291" s="129"/>
      <c r="AF291" s="129"/>
      <c r="AG291" s="129"/>
      <c r="AH291" s="129"/>
      <c r="AI291" s="129"/>
      <c r="AJ291" s="129">
        <f>AJ292</f>
        <v>254230.933</v>
      </c>
      <c r="AK291" s="129"/>
      <c r="AL291" s="129"/>
      <c r="AM291" s="129"/>
      <c r="AN291" s="129"/>
      <c r="AO291" s="129"/>
      <c r="AP291" s="129"/>
      <c r="AQ291" s="129"/>
      <c r="AR291" s="129"/>
      <c r="AS291" s="129"/>
      <c r="AT291" s="129"/>
      <c r="AU291" s="129"/>
      <c r="AV291" s="134">
        <f>AV292</f>
        <v>0</v>
      </c>
      <c r="AW291" s="135"/>
      <c r="AX291" s="135"/>
      <c r="AY291" s="135"/>
      <c r="AZ291" s="135"/>
      <c r="BA291" s="135"/>
      <c r="BB291" s="135"/>
      <c r="BC291" s="135"/>
      <c r="BD291" s="135"/>
      <c r="BE291" s="135"/>
      <c r="BF291" s="135"/>
      <c r="BG291" s="135"/>
      <c r="BH291" s="135"/>
      <c r="BI291" s="135"/>
      <c r="BJ291" s="135"/>
      <c r="BK291" s="135"/>
      <c r="BL291" s="136"/>
      <c r="BM291" s="137">
        <f>BM292</f>
        <v>295.426</v>
      </c>
      <c r="BN291" s="137"/>
      <c r="BO291" s="137"/>
      <c r="BP291" s="137"/>
      <c r="BQ291" s="137"/>
      <c r="BR291" s="137"/>
      <c r="BS291" s="137"/>
      <c r="BT291" s="137"/>
      <c r="BU291" s="137"/>
      <c r="BV291" s="137"/>
      <c r="BW291" s="137"/>
      <c r="BX291" s="137"/>
      <c r="BY291" s="137"/>
      <c r="BZ291" s="137"/>
      <c r="CA291" s="137"/>
      <c r="CB291" s="137">
        <f>CB292</f>
        <v>0</v>
      </c>
      <c r="CC291" s="137"/>
      <c r="CD291" s="137"/>
      <c r="CE291" s="137"/>
      <c r="CF291" s="137"/>
      <c r="CG291" s="137"/>
      <c r="CH291" s="137"/>
      <c r="CI291" s="137"/>
      <c r="CJ291" s="137"/>
      <c r="CK291" s="137"/>
      <c r="CL291" s="137"/>
      <c r="CM291" s="137"/>
      <c r="CN291" s="137"/>
      <c r="CO291" s="137"/>
      <c r="CP291" s="137"/>
      <c r="CQ291" s="128"/>
      <c r="CR291" s="128"/>
      <c r="CS291" s="128"/>
      <c r="CT291" s="128"/>
      <c r="CU291" s="128"/>
      <c r="CV291" s="128"/>
      <c r="CW291" s="128"/>
      <c r="CX291" s="128"/>
      <c r="CY291" s="128"/>
      <c r="CZ291" s="128"/>
      <c r="DA291" s="128"/>
      <c r="DB291" s="128"/>
      <c r="DC291" s="128"/>
      <c r="DD291" s="128"/>
      <c r="DE291" s="128"/>
      <c r="DF291" s="128"/>
      <c r="DG291" s="128"/>
      <c r="DH291" s="128"/>
      <c r="DI291" s="128"/>
      <c r="DJ291" s="128"/>
      <c r="DK291" s="128"/>
      <c r="DL291" s="128"/>
      <c r="DM291" s="128"/>
      <c r="DN291" s="128"/>
      <c r="DO291" s="128"/>
      <c r="DP291" s="128"/>
      <c r="DQ291" s="128"/>
      <c r="DR291" s="128"/>
      <c r="DS291" s="128"/>
      <c r="DT291" s="128"/>
      <c r="DU291" s="128"/>
      <c r="DV291" s="128"/>
      <c r="DW291" s="128"/>
      <c r="DX291" s="128"/>
      <c r="DY291" s="128"/>
      <c r="DZ291" s="128"/>
      <c r="EA291" s="128"/>
      <c r="EB291" s="128"/>
      <c r="EC291" s="128"/>
      <c r="ED291" s="128"/>
      <c r="EE291" s="128"/>
      <c r="EF291" s="128"/>
      <c r="EG291" s="128"/>
      <c r="EH291" s="128"/>
      <c r="EI291" s="128"/>
      <c r="EJ291" s="128"/>
      <c r="EK291" s="128"/>
      <c r="EL291" s="128"/>
      <c r="EM291" s="128"/>
      <c r="EN291" s="128"/>
      <c r="EO291" s="128"/>
      <c r="EP291" s="128"/>
      <c r="EQ291" s="128"/>
      <c r="ER291" s="128"/>
      <c r="ES291" s="128"/>
      <c r="ET291" s="128"/>
      <c r="EU291" s="128"/>
      <c r="EV291" s="128"/>
      <c r="EW291" s="128"/>
      <c r="EX291" s="128"/>
      <c r="EY291" s="128"/>
      <c r="EZ291" s="128"/>
      <c r="FA291" s="128"/>
      <c r="FB291" s="128"/>
      <c r="FC291" s="128"/>
      <c r="FD291" s="128"/>
      <c r="FE291" s="128"/>
      <c r="FF291" s="128"/>
      <c r="FG291" s="128"/>
      <c r="FH291" s="128"/>
      <c r="FI291" s="128"/>
      <c r="FJ291" s="128"/>
      <c r="FK291" s="128"/>
      <c r="FL291" s="128"/>
      <c r="FM291" s="128"/>
      <c r="FN291" s="128"/>
      <c r="FO291" s="128"/>
      <c r="FP291" s="128"/>
      <c r="FQ291" s="1"/>
      <c r="FR291" s="1"/>
      <c r="FS291" s="1"/>
      <c r="FT291" s="1"/>
      <c r="FU291" s="1"/>
      <c r="FV291" s="1"/>
      <c r="FW291" s="1"/>
      <c r="FX291" s="1"/>
    </row>
    <row r="292" spans="1:180" ht="35.25" customHeight="1">
      <c r="A292" s="1"/>
      <c r="B292" s="93" t="s">
        <v>155</v>
      </c>
      <c r="C292" s="124">
        <v>2730</v>
      </c>
      <c r="D292" s="124"/>
      <c r="E292" s="124"/>
      <c r="F292" s="124"/>
      <c r="G292" s="125" t="s">
        <v>36</v>
      </c>
      <c r="H292" s="125"/>
      <c r="I292" s="125"/>
      <c r="J292" s="125"/>
      <c r="K292" s="125"/>
      <c r="L292" s="125"/>
      <c r="M292" s="125"/>
      <c r="N292" s="125"/>
      <c r="O292" s="125"/>
      <c r="P292" s="125"/>
      <c r="Q292" s="125"/>
      <c r="R292" s="125"/>
      <c r="S292" s="125"/>
      <c r="T292" s="125"/>
      <c r="U292" s="125"/>
      <c r="V292" s="125"/>
      <c r="W292" s="125"/>
      <c r="X292" s="125"/>
      <c r="Y292" s="125"/>
      <c r="Z292" s="126">
        <v>254452.041</v>
      </c>
      <c r="AA292" s="126"/>
      <c r="AB292" s="126"/>
      <c r="AC292" s="126"/>
      <c r="AD292" s="126"/>
      <c r="AE292" s="126"/>
      <c r="AF292" s="126"/>
      <c r="AG292" s="126"/>
      <c r="AH292" s="126"/>
      <c r="AI292" s="126"/>
      <c r="AJ292" s="126">
        <v>254230.933</v>
      </c>
      <c r="AK292" s="126"/>
      <c r="AL292" s="126"/>
      <c r="AM292" s="126"/>
      <c r="AN292" s="126"/>
      <c r="AO292" s="126"/>
      <c r="AP292" s="126"/>
      <c r="AQ292" s="126"/>
      <c r="AR292" s="126"/>
      <c r="AS292" s="126"/>
      <c r="AT292" s="126"/>
      <c r="AU292" s="126"/>
      <c r="AV292" s="130">
        <v>0</v>
      </c>
      <c r="AW292" s="131"/>
      <c r="AX292" s="131"/>
      <c r="AY292" s="131"/>
      <c r="AZ292" s="131"/>
      <c r="BA292" s="131"/>
      <c r="BB292" s="131"/>
      <c r="BC292" s="131"/>
      <c r="BD292" s="131"/>
      <c r="BE292" s="131"/>
      <c r="BF292" s="131"/>
      <c r="BG292" s="131"/>
      <c r="BH292" s="131"/>
      <c r="BI292" s="131"/>
      <c r="BJ292" s="131"/>
      <c r="BK292" s="131"/>
      <c r="BL292" s="132"/>
      <c r="BM292" s="133">
        <v>295.426</v>
      </c>
      <c r="BN292" s="133"/>
      <c r="BO292" s="133"/>
      <c r="BP292" s="133"/>
      <c r="BQ292" s="133"/>
      <c r="BR292" s="133"/>
      <c r="BS292" s="133"/>
      <c r="BT292" s="133"/>
      <c r="BU292" s="133"/>
      <c r="BV292" s="133"/>
      <c r="BW292" s="133"/>
      <c r="BX292" s="133"/>
      <c r="BY292" s="133"/>
      <c r="BZ292" s="133"/>
      <c r="CA292" s="133"/>
      <c r="CB292" s="133">
        <v>0</v>
      </c>
      <c r="CC292" s="133"/>
      <c r="CD292" s="133"/>
      <c r="CE292" s="133"/>
      <c r="CF292" s="133"/>
      <c r="CG292" s="133"/>
      <c r="CH292" s="133"/>
      <c r="CI292" s="133"/>
      <c r="CJ292" s="133"/>
      <c r="CK292" s="133"/>
      <c r="CL292" s="133"/>
      <c r="CM292" s="133"/>
      <c r="CN292" s="133"/>
      <c r="CO292" s="133"/>
      <c r="CP292" s="133"/>
      <c r="CQ292" s="144" t="s">
        <v>177</v>
      </c>
      <c r="CR292" s="125"/>
      <c r="CS292" s="125"/>
      <c r="CT292" s="125"/>
      <c r="CU292" s="125"/>
      <c r="CV292" s="125"/>
      <c r="CW292" s="125"/>
      <c r="CX292" s="125"/>
      <c r="CY292" s="125"/>
      <c r="CZ292" s="125"/>
      <c r="DA292" s="125"/>
      <c r="DB292" s="125"/>
      <c r="DC292" s="125"/>
      <c r="DD292" s="125"/>
      <c r="DE292" s="125"/>
      <c r="DF292" s="125"/>
      <c r="DG292" s="125"/>
      <c r="DH292" s="125"/>
      <c r="DI292" s="125"/>
      <c r="DJ292" s="125"/>
      <c r="DK292" s="125"/>
      <c r="DL292" s="125"/>
      <c r="DM292" s="125"/>
      <c r="DN292" s="125"/>
      <c r="DO292" s="125"/>
      <c r="DP292" s="125"/>
      <c r="DQ292" s="125"/>
      <c r="DR292" s="125"/>
      <c r="DS292" s="125"/>
      <c r="DT292" s="144" t="s">
        <v>178</v>
      </c>
      <c r="DU292" s="125"/>
      <c r="DV292" s="125"/>
      <c r="DW292" s="125"/>
      <c r="DX292" s="125"/>
      <c r="DY292" s="125"/>
      <c r="DZ292" s="125"/>
      <c r="EA292" s="125"/>
      <c r="EB292" s="125"/>
      <c r="EC292" s="125"/>
      <c r="ED292" s="125"/>
      <c r="EE292" s="125"/>
      <c r="EF292" s="125"/>
      <c r="EG292" s="125"/>
      <c r="EH292" s="125"/>
      <c r="EI292" s="125"/>
      <c r="EJ292" s="125"/>
      <c r="EK292" s="125"/>
      <c r="EL292" s="125"/>
      <c r="EM292" s="125"/>
      <c r="EN292" s="125"/>
      <c r="EO292" s="125"/>
      <c r="EP292" s="125"/>
      <c r="EQ292" s="125"/>
      <c r="ER292" s="125"/>
      <c r="ES292" s="125"/>
      <c r="ET292" s="125"/>
      <c r="EU292" s="125"/>
      <c r="EV292" s="125"/>
      <c r="EW292" s="125"/>
      <c r="EX292" s="125"/>
      <c r="EY292" s="125"/>
      <c r="EZ292" s="125"/>
      <c r="FA292" s="125"/>
      <c r="FB292" s="125"/>
      <c r="FC292" s="125"/>
      <c r="FD292" s="125"/>
      <c r="FE292" s="125"/>
      <c r="FF292" s="125"/>
      <c r="FG292" s="125"/>
      <c r="FH292" s="125"/>
      <c r="FI292" s="125"/>
      <c r="FJ292" s="125"/>
      <c r="FK292" s="125"/>
      <c r="FL292" s="125"/>
      <c r="FM292" s="125"/>
      <c r="FN292" s="125"/>
      <c r="FO292" s="125"/>
      <c r="FP292" s="125"/>
      <c r="FQ292" s="1"/>
      <c r="FR292" s="1"/>
      <c r="FS292" s="1"/>
      <c r="FT292" s="1"/>
      <c r="FU292" s="1"/>
      <c r="FV292" s="1"/>
      <c r="FW292" s="1"/>
      <c r="FX292" s="1"/>
    </row>
    <row r="293" spans="1:180" ht="11.25" customHeight="1">
      <c r="A293" s="1"/>
      <c r="B293" s="34"/>
      <c r="C293" s="94"/>
      <c r="D293" s="95"/>
      <c r="E293" s="95"/>
      <c r="F293" s="96"/>
      <c r="G293" s="173" t="s">
        <v>87</v>
      </c>
      <c r="H293" s="173"/>
      <c r="I293" s="173"/>
      <c r="J293" s="173"/>
      <c r="K293" s="173"/>
      <c r="L293" s="173"/>
      <c r="M293" s="173"/>
      <c r="N293" s="173"/>
      <c r="O293" s="173"/>
      <c r="P293" s="173"/>
      <c r="Q293" s="173"/>
      <c r="R293" s="173"/>
      <c r="S293" s="173"/>
      <c r="T293" s="173"/>
      <c r="U293" s="173"/>
      <c r="V293" s="173"/>
      <c r="W293" s="173"/>
      <c r="X293" s="173"/>
      <c r="Y293" s="173"/>
      <c r="Z293" s="129">
        <f>Z287+Z290</f>
        <v>317137.1</v>
      </c>
      <c r="AA293" s="129"/>
      <c r="AB293" s="129"/>
      <c r="AC293" s="129"/>
      <c r="AD293" s="129"/>
      <c r="AE293" s="129"/>
      <c r="AF293" s="129"/>
      <c r="AG293" s="129"/>
      <c r="AH293" s="129"/>
      <c r="AI293" s="129"/>
      <c r="AJ293" s="129">
        <f>AJ287+AJ290</f>
        <v>316915.99199999997</v>
      </c>
      <c r="AK293" s="129"/>
      <c r="AL293" s="129"/>
      <c r="AM293" s="129"/>
      <c r="AN293" s="129"/>
      <c r="AO293" s="129"/>
      <c r="AP293" s="129"/>
      <c r="AQ293" s="129"/>
      <c r="AR293" s="129"/>
      <c r="AS293" s="129"/>
      <c r="AT293" s="129"/>
      <c r="AU293" s="129"/>
      <c r="AV293" s="137">
        <f>AV287+AV290</f>
        <v>22.432</v>
      </c>
      <c r="AW293" s="137"/>
      <c r="AX293" s="137"/>
      <c r="AY293" s="137"/>
      <c r="AZ293" s="137"/>
      <c r="BA293" s="137"/>
      <c r="BB293" s="137"/>
      <c r="BC293" s="137"/>
      <c r="BD293" s="137"/>
      <c r="BE293" s="137"/>
      <c r="BF293" s="137"/>
      <c r="BG293" s="137"/>
      <c r="BH293" s="137"/>
      <c r="BI293" s="137"/>
      <c r="BJ293" s="137"/>
      <c r="BK293" s="137"/>
      <c r="BL293" s="137"/>
      <c r="BM293" s="137">
        <f>BM287+BM290</f>
        <v>369.67199999999997</v>
      </c>
      <c r="BN293" s="137"/>
      <c r="BO293" s="137"/>
      <c r="BP293" s="137"/>
      <c r="BQ293" s="137"/>
      <c r="BR293" s="137"/>
      <c r="BS293" s="137"/>
      <c r="BT293" s="137"/>
      <c r="BU293" s="137"/>
      <c r="BV293" s="137"/>
      <c r="BW293" s="137"/>
      <c r="BX293" s="137"/>
      <c r="BY293" s="137"/>
      <c r="BZ293" s="137"/>
      <c r="CA293" s="137"/>
      <c r="CB293" s="137">
        <f>CB287+CB290</f>
        <v>0</v>
      </c>
      <c r="CC293" s="137"/>
      <c r="CD293" s="137"/>
      <c r="CE293" s="137"/>
      <c r="CF293" s="137"/>
      <c r="CG293" s="137"/>
      <c r="CH293" s="137"/>
      <c r="CI293" s="137"/>
      <c r="CJ293" s="137"/>
      <c r="CK293" s="137"/>
      <c r="CL293" s="137"/>
      <c r="CM293" s="137"/>
      <c r="CN293" s="137"/>
      <c r="CO293" s="137"/>
      <c r="CP293" s="137"/>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
      <c r="FR293" s="1"/>
      <c r="FS293" s="1"/>
      <c r="FT293" s="1"/>
      <c r="FU293" s="1"/>
      <c r="FV293" s="1"/>
      <c r="FW293" s="1"/>
      <c r="FX293" s="1"/>
    </row>
    <row r="296" spans="1:180" ht="11.25" customHeight="1">
      <c r="A296" s="1"/>
      <c r="B296" s="180" t="s">
        <v>148</v>
      </c>
      <c r="C296" s="180"/>
      <c r="D296" s="180"/>
      <c r="E296" s="180"/>
      <c r="F296" s="180"/>
      <c r="G296" s="180"/>
      <c r="H296" s="180"/>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80"/>
      <c r="AR296" s="180"/>
      <c r="AS296" s="180"/>
      <c r="AT296" s="180"/>
      <c r="AU296" s="180"/>
      <c r="AV296" s="180"/>
      <c r="AW296" s="180"/>
      <c r="AX296" s="180"/>
      <c r="AY296" s="180"/>
      <c r="AZ296" s="180"/>
      <c r="BA296" s="180"/>
      <c r="BB296" s="180"/>
      <c r="BC296" s="180"/>
      <c r="BD296" s="180"/>
      <c r="BE296" s="180"/>
      <c r="BF296" s="180"/>
      <c r="BG296" s="180"/>
      <c r="BH296" s="180"/>
      <c r="BI296" s="180"/>
      <c r="BJ296" s="180"/>
      <c r="BK296" s="180"/>
      <c r="BL296" s="180"/>
      <c r="BM296" s="180"/>
      <c r="BN296" s="180"/>
      <c r="BO296" s="180"/>
      <c r="BP296" s="180"/>
      <c r="BQ296" s="180"/>
      <c r="BR296" s="180"/>
      <c r="BS296" s="180"/>
      <c r="BT296" s="180"/>
      <c r="BU296" s="180"/>
      <c r="BV296" s="180"/>
      <c r="BW296" s="180"/>
      <c r="BX296" s="180"/>
      <c r="BY296" s="180"/>
      <c r="BZ296" s="180"/>
      <c r="CA296" s="180"/>
      <c r="CB296" s="180"/>
      <c r="CC296" s="180"/>
      <c r="CD296" s="180"/>
      <c r="CE296" s="180"/>
      <c r="CF296" s="180"/>
      <c r="CG296" s="180"/>
      <c r="CH296" s="180"/>
      <c r="CI296" s="180"/>
      <c r="CJ296" s="180"/>
      <c r="CK296" s="180"/>
      <c r="CL296" s="180"/>
      <c r="CM296" s="180"/>
      <c r="CN296" s="180"/>
      <c r="CO296" s="180"/>
      <c r="CP296" s="180"/>
      <c r="CQ296" s="180"/>
      <c r="CR296" s="180"/>
      <c r="CS296" s="180"/>
      <c r="CT296" s="180"/>
      <c r="CU296" s="180"/>
      <c r="CV296" s="180"/>
      <c r="CW296" s="180"/>
      <c r="CX296" s="180"/>
      <c r="CY296" s="180"/>
      <c r="CZ296" s="180"/>
      <c r="DA296" s="180"/>
      <c r="DB296" s="180"/>
      <c r="DC296" s="180"/>
      <c r="DD296" s="180"/>
      <c r="DE296" s="180"/>
      <c r="DF296" s="180"/>
      <c r="DG296" s="180"/>
      <c r="DH296" s="180"/>
      <c r="DI296" s="180"/>
      <c r="DJ296" s="180"/>
      <c r="DK296" s="180"/>
      <c r="DL296" s="180"/>
      <c r="DM296" s="180"/>
      <c r="DN296" s="180"/>
      <c r="DO296" s="180"/>
      <c r="DP296" s="180"/>
      <c r="DQ296" s="180"/>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row>
    <row r="297" spans="1:180"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42" t="s">
        <v>60</v>
      </c>
      <c r="DS297" s="142"/>
      <c r="DT297" s="142"/>
      <c r="DU297" s="142"/>
      <c r="DV297" s="142"/>
      <c r="DW297" s="142"/>
      <c r="DX297" s="142"/>
      <c r="DY297" s="142"/>
      <c r="DZ297" s="142"/>
      <c r="EA297" s="142"/>
      <c r="EB297" s="142"/>
      <c r="EC297" s="142"/>
      <c r="ED297" s="142"/>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row>
    <row r="298" spans="2:175" s="76" customFormat="1" ht="105.75" customHeight="1">
      <c r="B298" s="98" t="s">
        <v>69</v>
      </c>
      <c r="C298" s="141" t="s">
        <v>21</v>
      </c>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t="s">
        <v>96</v>
      </c>
      <c r="AH298" s="141"/>
      <c r="AI298" s="141"/>
      <c r="AJ298" s="141"/>
      <c r="AK298" s="141"/>
      <c r="AL298" s="141"/>
      <c r="AM298" s="141"/>
      <c r="AN298" s="141"/>
      <c r="AO298" s="141"/>
      <c r="AP298" s="141"/>
      <c r="AQ298" s="141"/>
      <c r="AR298" s="141"/>
      <c r="AS298" s="141"/>
      <c r="AT298" s="141"/>
      <c r="AU298" s="141"/>
      <c r="AV298" s="141"/>
      <c r="AW298" s="141"/>
      <c r="AX298" s="141"/>
      <c r="AY298" s="141"/>
      <c r="AZ298" s="141"/>
      <c r="BA298" s="141"/>
      <c r="BB298" s="141"/>
      <c r="BC298" s="141"/>
      <c r="BD298" s="141"/>
      <c r="BE298" s="141"/>
      <c r="BF298" s="119" t="s">
        <v>97</v>
      </c>
      <c r="BG298" s="119"/>
      <c r="BH298" s="119"/>
      <c r="BI298" s="119"/>
      <c r="BJ298" s="119"/>
      <c r="BK298" s="119"/>
      <c r="BL298" s="119"/>
      <c r="BM298" s="119"/>
      <c r="BN298" s="119"/>
      <c r="BO298" s="119"/>
      <c r="BP298" s="119"/>
      <c r="BQ298" s="119"/>
      <c r="BR298" s="119"/>
      <c r="BS298" s="119" t="s">
        <v>98</v>
      </c>
      <c r="BT298" s="119"/>
      <c r="BU298" s="119"/>
      <c r="BV298" s="119"/>
      <c r="BW298" s="119"/>
      <c r="BX298" s="119"/>
      <c r="BY298" s="119"/>
      <c r="BZ298" s="119"/>
      <c r="CA298" s="119"/>
      <c r="CB298" s="119"/>
      <c r="CC298" s="119"/>
      <c r="CD298" s="119"/>
      <c r="CE298" s="119"/>
      <c r="CF298" s="119" t="s">
        <v>99</v>
      </c>
      <c r="CG298" s="119"/>
      <c r="CH298" s="119"/>
      <c r="CI298" s="119"/>
      <c r="CJ298" s="119"/>
      <c r="CK298" s="119"/>
      <c r="CL298" s="119"/>
      <c r="CM298" s="119"/>
      <c r="CN298" s="119"/>
      <c r="CO298" s="119"/>
      <c r="CP298" s="119"/>
      <c r="CQ298" s="119"/>
      <c r="CR298" s="119"/>
      <c r="CS298" s="119"/>
      <c r="CT298" s="141" t="s">
        <v>100</v>
      </c>
      <c r="CU298" s="141"/>
      <c r="CV298" s="141"/>
      <c r="CW298" s="141"/>
      <c r="CX298" s="141"/>
      <c r="CY298" s="141"/>
      <c r="CZ298" s="141"/>
      <c r="DA298" s="141"/>
      <c r="DB298" s="141"/>
      <c r="DC298" s="141"/>
      <c r="DD298" s="141"/>
      <c r="DE298" s="141"/>
      <c r="DF298" s="141"/>
      <c r="DG298" s="141"/>
      <c r="DH298" s="141"/>
      <c r="DI298" s="141"/>
      <c r="DJ298" s="141"/>
      <c r="DK298" s="141"/>
      <c r="DL298" s="141"/>
      <c r="DM298" s="141"/>
      <c r="DN298" s="141"/>
      <c r="DO298" s="141"/>
      <c r="DP298" s="141"/>
      <c r="DQ298" s="141"/>
      <c r="DR298" s="141"/>
      <c r="DS298" s="141"/>
      <c r="DT298" s="141"/>
      <c r="DU298" s="141"/>
      <c r="DV298" s="141"/>
      <c r="DW298" s="141"/>
      <c r="DX298" s="141"/>
      <c r="DY298" s="141"/>
      <c r="DZ298" s="141"/>
      <c r="EA298" s="141"/>
      <c r="EB298" s="141"/>
      <c r="EC298" s="141"/>
      <c r="ED298" s="141"/>
      <c r="EE298" s="141"/>
      <c r="EF298" s="141"/>
      <c r="EG298" s="141"/>
      <c r="EH298" s="141"/>
      <c r="EI298" s="141"/>
      <c r="EJ298" s="141"/>
      <c r="EK298" s="141"/>
      <c r="EL298" s="141"/>
      <c r="EM298" s="141"/>
      <c r="EN298" s="141"/>
      <c r="EO298" s="141"/>
      <c r="EP298" s="141"/>
      <c r="EQ298" s="141"/>
      <c r="ER298" s="141"/>
      <c r="ES298" s="141"/>
      <c r="ET298" s="141"/>
      <c r="EU298" s="141"/>
      <c r="EV298" s="141"/>
      <c r="EW298" s="141"/>
      <c r="EX298" s="141"/>
      <c r="EY298" s="141"/>
      <c r="EZ298" s="141"/>
      <c r="FA298" s="141"/>
      <c r="FB298" s="141"/>
      <c r="FC298" s="141"/>
      <c r="FD298" s="141"/>
      <c r="FE298" s="141"/>
      <c r="FF298" s="141"/>
      <c r="FG298" s="141"/>
      <c r="FH298" s="141"/>
      <c r="FI298" s="141"/>
      <c r="FJ298" s="141"/>
      <c r="FK298" s="141"/>
      <c r="FL298" s="141"/>
      <c r="FM298" s="141"/>
      <c r="FN298" s="141"/>
      <c r="FO298" s="141"/>
      <c r="FP298" s="141"/>
      <c r="FQ298" s="141"/>
      <c r="FR298" s="141"/>
      <c r="FS298" s="141"/>
    </row>
    <row r="299" spans="1:180" ht="11.25" customHeight="1">
      <c r="A299" s="1"/>
      <c r="B299" s="27">
        <v>1</v>
      </c>
      <c r="C299" s="105">
        <v>2</v>
      </c>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v>3</v>
      </c>
      <c r="AH299" s="105"/>
      <c r="AI299" s="105"/>
      <c r="AJ299" s="105"/>
      <c r="AK299" s="105"/>
      <c r="AL299" s="105"/>
      <c r="AM299" s="105"/>
      <c r="AN299" s="105"/>
      <c r="AO299" s="105"/>
      <c r="AP299" s="105"/>
      <c r="AQ299" s="105"/>
      <c r="AR299" s="105"/>
      <c r="AS299" s="105"/>
      <c r="AT299" s="105"/>
      <c r="AU299" s="105"/>
      <c r="AV299" s="105"/>
      <c r="AW299" s="105"/>
      <c r="AX299" s="105"/>
      <c r="AY299" s="105"/>
      <c r="AZ299" s="105"/>
      <c r="BA299" s="105"/>
      <c r="BB299" s="105"/>
      <c r="BC299" s="105"/>
      <c r="BD299" s="105"/>
      <c r="BE299" s="105"/>
      <c r="BF299" s="105">
        <v>4</v>
      </c>
      <c r="BG299" s="105"/>
      <c r="BH299" s="105"/>
      <c r="BI299" s="105"/>
      <c r="BJ299" s="105"/>
      <c r="BK299" s="105"/>
      <c r="BL299" s="105"/>
      <c r="BM299" s="105"/>
      <c r="BN299" s="105"/>
      <c r="BO299" s="105"/>
      <c r="BP299" s="105"/>
      <c r="BQ299" s="105"/>
      <c r="BR299" s="105"/>
      <c r="BS299" s="105">
        <v>5</v>
      </c>
      <c r="BT299" s="105"/>
      <c r="BU299" s="105"/>
      <c r="BV299" s="105"/>
      <c r="BW299" s="105"/>
      <c r="BX299" s="105"/>
      <c r="BY299" s="105"/>
      <c r="BZ299" s="105"/>
      <c r="CA299" s="105"/>
      <c r="CB299" s="105"/>
      <c r="CC299" s="105"/>
      <c r="CD299" s="105"/>
      <c r="CE299" s="105"/>
      <c r="CF299" s="105">
        <v>6</v>
      </c>
      <c r="CG299" s="105"/>
      <c r="CH299" s="105"/>
      <c r="CI299" s="105"/>
      <c r="CJ299" s="105"/>
      <c r="CK299" s="105"/>
      <c r="CL299" s="105"/>
      <c r="CM299" s="105"/>
      <c r="CN299" s="105"/>
      <c r="CO299" s="105"/>
      <c r="CP299" s="105"/>
      <c r="CQ299" s="105"/>
      <c r="CR299" s="105"/>
      <c r="CS299" s="105"/>
      <c r="CT299" s="105">
        <v>7</v>
      </c>
      <c r="CU299" s="105"/>
      <c r="CV299" s="105"/>
      <c r="CW299" s="105"/>
      <c r="CX299" s="105"/>
      <c r="CY299" s="105"/>
      <c r="CZ299" s="105"/>
      <c r="DA299" s="105"/>
      <c r="DB299" s="105"/>
      <c r="DC299" s="105"/>
      <c r="DD299" s="105"/>
      <c r="DE299" s="105"/>
      <c r="DF299" s="105"/>
      <c r="DG299" s="105"/>
      <c r="DH299" s="105"/>
      <c r="DI299" s="105"/>
      <c r="DJ299" s="105"/>
      <c r="DK299" s="105"/>
      <c r="DL299" s="105"/>
      <c r="DM299" s="105"/>
      <c r="DN299" s="105"/>
      <c r="DO299" s="105"/>
      <c r="DP299" s="105"/>
      <c r="DQ299" s="105"/>
      <c r="DR299" s="105"/>
      <c r="DS299" s="105"/>
      <c r="DT299" s="105"/>
      <c r="DU299" s="105"/>
      <c r="DV299" s="105"/>
      <c r="DW299" s="105"/>
      <c r="DX299" s="105"/>
      <c r="DY299" s="105"/>
      <c r="DZ299" s="105"/>
      <c r="EA299" s="105"/>
      <c r="EB299" s="105"/>
      <c r="EC299" s="105"/>
      <c r="ED299" s="105"/>
      <c r="EE299" s="105"/>
      <c r="EF299" s="105"/>
      <c r="EG299" s="105"/>
      <c r="EH299" s="105"/>
      <c r="EI299" s="105"/>
      <c r="EJ299" s="105"/>
      <c r="EK299" s="105"/>
      <c r="EL299" s="105"/>
      <c r="EM299" s="105"/>
      <c r="EN299" s="105"/>
      <c r="EO299" s="105"/>
      <c r="EP299" s="105"/>
      <c r="EQ299" s="105"/>
      <c r="ER299" s="105"/>
      <c r="ES299" s="105"/>
      <c r="ET299" s="105"/>
      <c r="EU299" s="105"/>
      <c r="EV299" s="105"/>
      <c r="EW299" s="105"/>
      <c r="EX299" s="105"/>
      <c r="EY299" s="105"/>
      <c r="EZ299" s="105"/>
      <c r="FA299" s="105"/>
      <c r="FB299" s="105"/>
      <c r="FC299" s="105"/>
      <c r="FD299" s="105"/>
      <c r="FE299" s="105"/>
      <c r="FF299" s="105"/>
      <c r="FG299" s="105"/>
      <c r="FH299" s="105"/>
      <c r="FI299" s="105"/>
      <c r="FJ299" s="105"/>
      <c r="FK299" s="105"/>
      <c r="FL299" s="105"/>
      <c r="FM299" s="105"/>
      <c r="FN299" s="105"/>
      <c r="FO299" s="105"/>
      <c r="FP299" s="105"/>
      <c r="FQ299" s="105"/>
      <c r="FR299" s="105"/>
      <c r="FS299" s="105"/>
      <c r="FT299" s="1"/>
      <c r="FU299" s="1"/>
      <c r="FV299" s="1"/>
      <c r="FW299" s="1"/>
      <c r="FX299" s="1"/>
    </row>
    <row r="300" spans="1:180" ht="11.25" customHeight="1">
      <c r="A300" s="1"/>
      <c r="B300" s="99"/>
      <c r="C300" s="173" t="s">
        <v>87</v>
      </c>
      <c r="D300" s="173"/>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4"/>
      <c r="AH300" s="174"/>
      <c r="AI300" s="174"/>
      <c r="AJ300" s="174"/>
      <c r="AK300" s="174"/>
      <c r="AL300" s="174"/>
      <c r="AM300" s="174"/>
      <c r="AN300" s="174"/>
      <c r="AO300" s="174"/>
      <c r="AP300" s="174"/>
      <c r="AQ300" s="174"/>
      <c r="AR300" s="174"/>
      <c r="AS300" s="174"/>
      <c r="AT300" s="174"/>
      <c r="AU300" s="174"/>
      <c r="AV300" s="174"/>
      <c r="AW300" s="174"/>
      <c r="AX300" s="174"/>
      <c r="AY300" s="174"/>
      <c r="AZ300" s="174"/>
      <c r="BA300" s="174"/>
      <c r="BB300" s="174"/>
      <c r="BC300" s="174"/>
      <c r="BD300" s="174"/>
      <c r="BE300" s="174"/>
      <c r="BF300" s="41"/>
      <c r="BG300" s="42"/>
      <c r="BH300" s="42"/>
      <c r="BI300" s="42"/>
      <c r="BJ300" s="42"/>
      <c r="BK300" s="42"/>
      <c r="BL300" s="42"/>
      <c r="BM300" s="42"/>
      <c r="BN300" s="42"/>
      <c r="BO300" s="42"/>
      <c r="BP300" s="42"/>
      <c r="BQ300" s="42"/>
      <c r="BR300" s="43"/>
      <c r="BS300" s="41"/>
      <c r="BT300" s="42"/>
      <c r="BU300" s="42"/>
      <c r="BV300" s="42"/>
      <c r="BW300" s="42"/>
      <c r="BX300" s="42"/>
      <c r="BY300" s="42"/>
      <c r="BZ300" s="42"/>
      <c r="CA300" s="42"/>
      <c r="CB300" s="42"/>
      <c r="CC300" s="42"/>
      <c r="CD300" s="42"/>
      <c r="CE300" s="43"/>
      <c r="CF300" s="41"/>
      <c r="CG300" s="42"/>
      <c r="CH300" s="42"/>
      <c r="CI300" s="42"/>
      <c r="CJ300" s="42"/>
      <c r="CK300" s="42"/>
      <c r="CL300" s="42"/>
      <c r="CM300" s="42"/>
      <c r="CN300" s="42"/>
      <c r="CO300" s="42"/>
      <c r="CP300" s="42"/>
      <c r="CQ300" s="42"/>
      <c r="CR300" s="42"/>
      <c r="CS300" s="43"/>
      <c r="CT300" s="174"/>
      <c r="CU300" s="174"/>
      <c r="CV300" s="174"/>
      <c r="CW300" s="174"/>
      <c r="CX300" s="174"/>
      <c r="CY300" s="174"/>
      <c r="CZ300" s="174"/>
      <c r="DA300" s="174"/>
      <c r="DB300" s="174"/>
      <c r="DC300" s="174"/>
      <c r="DD300" s="174"/>
      <c r="DE300" s="174"/>
      <c r="DF300" s="174"/>
      <c r="DG300" s="174"/>
      <c r="DH300" s="174"/>
      <c r="DI300" s="174"/>
      <c r="DJ300" s="174"/>
      <c r="DK300" s="174"/>
      <c r="DL300" s="174"/>
      <c r="DM300" s="174"/>
      <c r="DN300" s="174"/>
      <c r="DO300" s="174"/>
      <c r="DP300" s="174"/>
      <c r="DQ300" s="174"/>
      <c r="DR300" s="174"/>
      <c r="DS300" s="174"/>
      <c r="DT300" s="174"/>
      <c r="DU300" s="174"/>
      <c r="DV300" s="174"/>
      <c r="DW300" s="174"/>
      <c r="DX300" s="174"/>
      <c r="DY300" s="174"/>
      <c r="DZ300" s="174"/>
      <c r="EA300" s="174"/>
      <c r="EB300" s="174"/>
      <c r="EC300" s="174"/>
      <c r="ED300" s="174"/>
      <c r="EE300" s="174"/>
      <c r="EF300" s="174"/>
      <c r="EG300" s="174"/>
      <c r="EH300" s="174"/>
      <c r="EI300" s="174"/>
      <c r="EJ300" s="174"/>
      <c r="EK300" s="174"/>
      <c r="EL300" s="174"/>
      <c r="EM300" s="174"/>
      <c r="EN300" s="174"/>
      <c r="EO300" s="174"/>
      <c r="EP300" s="174"/>
      <c r="EQ300" s="174"/>
      <c r="ER300" s="174"/>
      <c r="ES300" s="174"/>
      <c r="ET300" s="174"/>
      <c r="EU300" s="174"/>
      <c r="EV300" s="174"/>
      <c r="EW300" s="174"/>
      <c r="EX300" s="174"/>
      <c r="EY300" s="174"/>
      <c r="EZ300" s="174"/>
      <c r="FA300" s="174"/>
      <c r="FB300" s="174"/>
      <c r="FC300" s="174"/>
      <c r="FD300" s="174"/>
      <c r="FE300" s="174"/>
      <c r="FF300" s="174"/>
      <c r="FG300" s="174"/>
      <c r="FH300" s="174"/>
      <c r="FI300" s="174"/>
      <c r="FJ300" s="174"/>
      <c r="FK300" s="174"/>
      <c r="FL300" s="174"/>
      <c r="FM300" s="174"/>
      <c r="FN300" s="174"/>
      <c r="FO300" s="174"/>
      <c r="FP300" s="174"/>
      <c r="FQ300" s="174"/>
      <c r="FR300" s="174"/>
      <c r="FS300" s="174"/>
      <c r="FT300" s="1"/>
      <c r="FU300" s="1"/>
      <c r="FV300" s="1"/>
      <c r="FW300" s="1"/>
      <c r="FX300" s="1"/>
    </row>
    <row r="301" spans="1:180"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row>
    <row r="302" spans="1:180"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row>
    <row r="303" spans="2:148" s="78" customFormat="1" ht="11.25" customHeight="1">
      <c r="B303" s="171" t="s">
        <v>149</v>
      </c>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c r="AO303" s="171"/>
      <c r="AP303" s="171"/>
      <c r="AQ303" s="171"/>
      <c r="AR303" s="171"/>
      <c r="AS303" s="171"/>
      <c r="AT303" s="171"/>
      <c r="AU303" s="171"/>
      <c r="AV303" s="171"/>
      <c r="AW303" s="171"/>
      <c r="AX303" s="171"/>
      <c r="AY303" s="171"/>
      <c r="AZ303" s="171"/>
      <c r="BA303" s="171"/>
      <c r="BB303" s="171"/>
      <c r="BC303" s="171"/>
      <c r="BD303" s="171"/>
      <c r="BE303" s="171"/>
      <c r="BF303" s="171"/>
      <c r="BG303" s="171"/>
      <c r="BH303" s="171"/>
      <c r="BI303" s="171"/>
      <c r="BJ303" s="171"/>
      <c r="BK303" s="171"/>
      <c r="BL303" s="171"/>
      <c r="BM303" s="171"/>
      <c r="BN303" s="171"/>
      <c r="BO303" s="171"/>
      <c r="BP303" s="171"/>
      <c r="BQ303" s="171"/>
      <c r="BR303" s="171"/>
      <c r="BS303" s="171"/>
      <c r="BT303" s="171"/>
      <c r="BU303" s="171"/>
      <c r="BV303" s="171"/>
      <c r="BW303" s="171"/>
      <c r="BX303" s="171"/>
      <c r="BY303" s="171"/>
      <c r="BZ303" s="171"/>
      <c r="CA303" s="171"/>
      <c r="CB303" s="171"/>
      <c r="CC303" s="171"/>
      <c r="CD303" s="171"/>
      <c r="CE303" s="171"/>
      <c r="CF303" s="171"/>
      <c r="CG303" s="171"/>
      <c r="CH303" s="171"/>
      <c r="CI303" s="171"/>
      <c r="CJ303" s="171"/>
      <c r="CK303" s="171"/>
      <c r="CL303" s="171"/>
      <c r="CM303" s="171"/>
      <c r="CN303" s="171"/>
      <c r="CO303" s="171"/>
      <c r="CP303" s="171"/>
      <c r="CQ303" s="171"/>
      <c r="CR303" s="171"/>
      <c r="CS303" s="171"/>
      <c r="CT303" s="171"/>
      <c r="CU303" s="171"/>
      <c r="CV303" s="171"/>
      <c r="CW303" s="171"/>
      <c r="CX303" s="171"/>
      <c r="CY303" s="171"/>
      <c r="CZ303" s="171"/>
      <c r="DA303" s="171"/>
      <c r="DB303" s="171"/>
      <c r="DC303" s="171"/>
      <c r="DD303" s="171"/>
      <c r="DE303" s="171"/>
      <c r="DF303" s="171"/>
      <c r="DG303" s="171"/>
      <c r="DH303" s="171"/>
      <c r="DI303" s="171"/>
      <c r="DJ303" s="171"/>
      <c r="DK303" s="171"/>
      <c r="DL303" s="171"/>
      <c r="DM303" s="171"/>
      <c r="DN303" s="171"/>
      <c r="DO303" s="171"/>
      <c r="DP303" s="171"/>
      <c r="DQ303" s="171"/>
      <c r="DR303" s="171"/>
      <c r="DS303" s="171"/>
      <c r="DT303" s="171"/>
      <c r="DU303" s="171"/>
      <c r="DV303" s="171"/>
      <c r="DW303" s="171"/>
      <c r="DX303" s="171"/>
      <c r="DY303" s="171"/>
      <c r="DZ303" s="171"/>
      <c r="EA303" s="171"/>
      <c r="EB303" s="171"/>
      <c r="EC303" s="171"/>
      <c r="ED303" s="171"/>
      <c r="EE303" s="171"/>
      <c r="EF303" s="171"/>
      <c r="EG303" s="171"/>
      <c r="EH303" s="171"/>
      <c r="EI303" s="171"/>
      <c r="EJ303" s="171"/>
      <c r="EK303" s="171"/>
      <c r="EL303" s="171"/>
      <c r="EM303" s="171"/>
      <c r="EN303" s="171"/>
      <c r="EO303" s="171"/>
      <c r="EP303" s="171"/>
      <c r="EQ303" s="171"/>
      <c r="ER303" s="171"/>
    </row>
    <row r="304" s="78" customFormat="1" ht="11.25" customHeight="1"/>
    <row r="305" spans="2:145" s="78" customFormat="1" ht="43.5" customHeight="1">
      <c r="B305" s="172" t="s">
        <v>176</v>
      </c>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c r="AT305" s="172"/>
      <c r="AU305" s="172"/>
      <c r="AV305" s="172"/>
      <c r="AW305" s="172"/>
      <c r="AX305" s="172"/>
      <c r="AY305" s="172"/>
      <c r="AZ305" s="172"/>
      <c r="BA305" s="172"/>
      <c r="BB305" s="172"/>
      <c r="BC305" s="172"/>
      <c r="BD305" s="172"/>
      <c r="BE305" s="172"/>
      <c r="BF305" s="172"/>
      <c r="BG305" s="172"/>
      <c r="BH305" s="172"/>
      <c r="BI305" s="172"/>
      <c r="BJ305" s="172"/>
      <c r="BK305" s="172"/>
      <c r="BL305" s="172"/>
      <c r="BM305" s="172"/>
      <c r="BN305" s="172"/>
      <c r="BO305" s="172"/>
      <c r="BP305" s="172"/>
      <c r="BQ305" s="172"/>
      <c r="BR305" s="172"/>
      <c r="BS305" s="172"/>
      <c r="BT305" s="172"/>
      <c r="BU305" s="172"/>
      <c r="BV305" s="172"/>
      <c r="BW305" s="172"/>
      <c r="BX305" s="172"/>
      <c r="BY305" s="172"/>
      <c r="BZ305" s="172"/>
      <c r="CA305" s="172"/>
      <c r="CB305" s="172"/>
      <c r="CC305" s="172"/>
      <c r="CD305" s="172"/>
      <c r="CE305" s="172"/>
      <c r="CF305" s="172"/>
      <c r="CG305" s="172"/>
      <c r="CH305" s="172"/>
      <c r="CI305" s="172"/>
      <c r="CJ305" s="172"/>
      <c r="CK305" s="172"/>
      <c r="CL305" s="172"/>
      <c r="CM305" s="172"/>
      <c r="CN305" s="172"/>
      <c r="CO305" s="172"/>
      <c r="CP305" s="172"/>
      <c r="CQ305" s="172"/>
      <c r="CR305" s="172"/>
      <c r="CS305" s="172"/>
      <c r="CT305" s="172"/>
      <c r="CU305" s="172"/>
      <c r="CV305" s="172"/>
      <c r="CW305" s="172"/>
      <c r="CX305" s="172"/>
      <c r="CY305" s="172"/>
      <c r="CZ305" s="172"/>
      <c r="DA305" s="172"/>
      <c r="DB305" s="172"/>
      <c r="DC305" s="172"/>
      <c r="DD305" s="172"/>
      <c r="DE305" s="172"/>
      <c r="DF305" s="172"/>
      <c r="DG305" s="172"/>
      <c r="DH305" s="172"/>
      <c r="DI305" s="172"/>
      <c r="DJ305" s="172"/>
      <c r="DK305" s="172"/>
      <c r="DL305" s="172"/>
      <c r="DM305" s="172"/>
      <c r="DN305" s="172"/>
      <c r="DO305" s="172"/>
      <c r="DP305" s="172"/>
      <c r="DQ305" s="172"/>
      <c r="DR305" s="172"/>
      <c r="DS305" s="172"/>
      <c r="DT305" s="172"/>
      <c r="DU305" s="172"/>
      <c r="DV305" s="172"/>
      <c r="DW305" s="172"/>
      <c r="DX305" s="172"/>
      <c r="DY305" s="172"/>
      <c r="DZ305" s="172"/>
      <c r="EA305" s="172"/>
      <c r="EB305" s="172"/>
      <c r="EC305" s="172"/>
      <c r="ED305" s="172"/>
      <c r="EE305" s="172"/>
      <c r="EF305" s="172"/>
      <c r="EG305" s="172"/>
      <c r="EH305" s="172"/>
      <c r="EI305" s="172"/>
      <c r="EJ305" s="172"/>
      <c r="EK305" s="172"/>
      <c r="EL305" s="172"/>
      <c r="EM305" s="172"/>
      <c r="EN305" s="172"/>
      <c r="EO305" s="172"/>
    </row>
    <row r="306" s="78" customFormat="1" ht="11.25" customHeight="1"/>
    <row r="307" spans="2:148" s="78" customFormat="1" ht="21.75" customHeight="1">
      <c r="B307" s="171" t="s">
        <v>150</v>
      </c>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1"/>
      <c r="AY307" s="171"/>
      <c r="AZ307" s="171"/>
      <c r="BA307" s="171"/>
      <c r="BB307" s="171"/>
      <c r="BC307" s="171"/>
      <c r="BD307" s="171"/>
      <c r="BE307" s="171"/>
      <c r="BF307" s="171"/>
      <c r="BG307" s="171"/>
      <c r="BH307" s="171"/>
      <c r="BI307" s="171"/>
      <c r="BJ307" s="171"/>
      <c r="BK307" s="171"/>
      <c r="BL307" s="171"/>
      <c r="BM307" s="171"/>
      <c r="BN307" s="171"/>
      <c r="BO307" s="171"/>
      <c r="BP307" s="171"/>
      <c r="BQ307" s="171"/>
      <c r="BR307" s="171"/>
      <c r="BS307" s="171"/>
      <c r="BT307" s="171"/>
      <c r="BU307" s="171"/>
      <c r="BV307" s="171"/>
      <c r="BW307" s="171"/>
      <c r="BX307" s="171"/>
      <c r="BY307" s="171"/>
      <c r="BZ307" s="171"/>
      <c r="CA307" s="171"/>
      <c r="CB307" s="171"/>
      <c r="CC307" s="171"/>
      <c r="CD307" s="171"/>
      <c r="CE307" s="171"/>
      <c r="CF307" s="171"/>
      <c r="CG307" s="171"/>
      <c r="CH307" s="171"/>
      <c r="CI307" s="171"/>
      <c r="CJ307" s="171"/>
      <c r="CK307" s="171"/>
      <c r="CL307" s="171"/>
      <c r="CM307" s="171"/>
      <c r="CN307" s="171"/>
      <c r="CO307" s="171"/>
      <c r="CP307" s="171"/>
      <c r="CQ307" s="171"/>
      <c r="CR307" s="171"/>
      <c r="CS307" s="171"/>
      <c r="CT307" s="171"/>
      <c r="CU307" s="171"/>
      <c r="CV307" s="171"/>
      <c r="CW307" s="171"/>
      <c r="CX307" s="171"/>
      <c r="CY307" s="171"/>
      <c r="CZ307" s="171"/>
      <c r="DA307" s="171"/>
      <c r="DB307" s="171"/>
      <c r="DC307" s="171"/>
      <c r="DD307" s="171"/>
      <c r="DE307" s="171"/>
      <c r="DF307" s="171"/>
      <c r="DG307" s="171"/>
      <c r="DH307" s="171"/>
      <c r="DI307" s="171"/>
      <c r="DJ307" s="171"/>
      <c r="DK307" s="171"/>
      <c r="DL307" s="171"/>
      <c r="DM307" s="171"/>
      <c r="DN307" s="171"/>
      <c r="DO307" s="171"/>
      <c r="DP307" s="171"/>
      <c r="DQ307" s="171"/>
      <c r="DR307" s="171"/>
      <c r="DS307" s="171"/>
      <c r="DT307" s="171"/>
      <c r="DU307" s="171"/>
      <c r="DV307" s="171"/>
      <c r="DW307" s="171"/>
      <c r="DX307" s="171"/>
      <c r="DY307" s="171"/>
      <c r="DZ307" s="171"/>
      <c r="EA307" s="171"/>
      <c r="EB307" s="171"/>
      <c r="EC307" s="171"/>
      <c r="ED307" s="171"/>
      <c r="EE307" s="171"/>
      <c r="EF307" s="171"/>
      <c r="EG307" s="171"/>
      <c r="EH307" s="171"/>
      <c r="EI307" s="171"/>
      <c r="EJ307" s="171"/>
      <c r="EK307" s="171"/>
      <c r="EL307" s="171"/>
      <c r="EM307" s="171"/>
      <c r="EN307" s="171"/>
      <c r="EO307" s="171"/>
      <c r="EP307" s="171"/>
      <c r="EQ307" s="171"/>
      <c r="ER307" s="171"/>
    </row>
    <row r="308" s="78" customFormat="1" ht="11.25" customHeight="1"/>
    <row r="309" s="78" customFormat="1" ht="11.25" customHeight="1"/>
    <row r="310" s="78" customFormat="1" ht="11.25" customHeight="1"/>
    <row r="311" s="78" customFormat="1" ht="11.25" customHeight="1"/>
    <row r="312" s="78" customFormat="1" ht="11.25" customHeight="1"/>
    <row r="313" spans="1:180" ht="32.25" customHeight="1">
      <c r="A313" s="1"/>
      <c r="B313" s="178" t="s">
        <v>101</v>
      </c>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c r="Z313" s="178"/>
      <c r="AA313" s="178"/>
      <c r="AB313" s="178"/>
      <c r="AC313" s="178"/>
      <c r="AD313" s="178"/>
      <c r="AE313" s="178"/>
      <c r="AF313" s="178"/>
      <c r="AG313" s="178"/>
      <c r="AH313" s="178"/>
      <c r="AI313" s="178"/>
      <c r="AJ313" s="178"/>
      <c r="AK313" s="178"/>
      <c r="AL313" s="178"/>
      <c r="AM313" s="178"/>
      <c r="AN313" s="178"/>
      <c r="AO313" s="178"/>
      <c r="AP313" s="178"/>
      <c r="AQ313" s="178"/>
      <c r="AR313" s="178"/>
      <c r="AS313" s="178"/>
      <c r="AT313" s="178"/>
      <c r="AU313" s="178"/>
      <c r="AV313" s="178"/>
      <c r="AW313" s="178"/>
      <c r="AX313" s="178"/>
      <c r="AY313" s="178"/>
      <c r="AZ313" s="178"/>
      <c r="BA313" s="178"/>
      <c r="BB313" s="178"/>
      <c r="BC313" s="178"/>
      <c r="BD313" s="178"/>
      <c r="BE313" s="178"/>
      <c r="BF313" s="178"/>
      <c r="BG313" s="178"/>
      <c r="BH313" s="178"/>
      <c r="BI313" s="178"/>
      <c r="BJ313" s="178"/>
      <c r="BK313" s="178"/>
      <c r="BL313" s="178"/>
      <c r="BM313" s="178"/>
      <c r="BN313" s="178"/>
      <c r="BO313" s="178"/>
      <c r="BP313" s="178"/>
      <c r="BQ313" s="178"/>
      <c r="BR313" s="178"/>
      <c r="BS313" s="178"/>
      <c r="BT313" s="178"/>
      <c r="BU313" s="178"/>
      <c r="BV313" s="178"/>
      <c r="BW313" s="178"/>
      <c r="BX313" s="178"/>
      <c r="BY313" s="178"/>
      <c r="BZ313" s="178"/>
      <c r="CA313" s="178"/>
      <c r="CB313" s="178"/>
      <c r="CC313" s="178"/>
      <c r="CD313" s="178"/>
      <c r="CE313" s="178"/>
      <c r="CF313" s="178"/>
      <c r="CG313" s="178"/>
      <c r="CH313" s="178"/>
      <c r="CI313" s="178"/>
      <c r="CJ313" s="178"/>
      <c r="CK313" s="178"/>
      <c r="CL313" s="178"/>
      <c r="CM313" s="178"/>
      <c r="CN313" s="178"/>
      <c r="CO313" s="178"/>
      <c r="CP313" s="178"/>
      <c r="CQ313" s="178"/>
      <c r="CR313" s="178"/>
      <c r="CS313" s="178"/>
      <c r="CT313" s="178"/>
      <c r="CU313" s="178"/>
      <c r="CV313" s="178"/>
      <c r="CW313" s="178"/>
      <c r="CX313" s="178"/>
      <c r="CY313" s="178"/>
      <c r="CZ313" s="178"/>
      <c r="DA313" s="178"/>
      <c r="DB313" s="178"/>
      <c r="DC313" s="178"/>
      <c r="DD313" s="178"/>
      <c r="DE313" s="178"/>
      <c r="DF313" s="178"/>
      <c r="DG313" s="178"/>
      <c r="DH313" s="178"/>
      <c r="DI313" s="178"/>
      <c r="DJ313" s="178"/>
      <c r="DK313" s="178"/>
      <c r="DL313" s="178"/>
      <c r="DM313" s="178"/>
      <c r="DN313" s="178"/>
      <c r="DO313" s="178"/>
      <c r="DP313" s="178"/>
      <c r="DQ313" s="178"/>
      <c r="DR313" s="178"/>
      <c r="DS313" s="178"/>
      <c r="DT313" s="178"/>
      <c r="DU313" s="178"/>
      <c r="DV313" s="178"/>
      <c r="DW313" s="178"/>
      <c r="DX313" s="178"/>
      <c r="DY313" s="178"/>
      <c r="DZ313" s="178"/>
      <c r="EA313" s="178"/>
      <c r="EB313" s="178"/>
      <c r="EC313" s="178"/>
      <c r="ED313" s="178"/>
      <c r="EE313" s="178"/>
      <c r="EF313" s="178"/>
      <c r="EG313" s="178"/>
      <c r="EH313" s="178"/>
      <c r="EI313" s="178"/>
      <c r="EJ313" s="178"/>
      <c r="EK313" s="178"/>
      <c r="EL313" s="178"/>
      <c r="EM313" s="178"/>
      <c r="EN313" s="178"/>
      <c r="EO313" s="178"/>
      <c r="EP313" s="178"/>
      <c r="EQ313" s="178"/>
      <c r="ER313" s="178"/>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row>
    <row r="314" spans="1:180"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row>
    <row r="315" s="5" customFormat="1" ht="17.25" customHeight="1"/>
    <row r="316" spans="1:180" ht="11.25" customHeight="1">
      <c r="A316" s="1"/>
      <c r="B316" s="1"/>
      <c r="C316" s="147" t="s">
        <v>102</v>
      </c>
      <c r="D316" s="147"/>
      <c r="E316" s="147"/>
      <c r="F316" s="147"/>
      <c r="G316" s="147"/>
      <c r="H316" s="147"/>
      <c r="I316" s="147"/>
      <c r="J316" s="147"/>
      <c r="K316" s="147"/>
      <c r="L316" s="147"/>
      <c r="M316" s="147"/>
      <c r="N316" s="147"/>
      <c r="O316" s="147"/>
      <c r="P316" s="147"/>
      <c r="Q316" s="147"/>
      <c r="R316" s="147"/>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77" t="s">
        <v>103</v>
      </c>
      <c r="CA316" s="177"/>
      <c r="CB316" s="177"/>
      <c r="CC316" s="177"/>
      <c r="CD316" s="177"/>
      <c r="CE316" s="177"/>
      <c r="CF316" s="177"/>
      <c r="CG316" s="177"/>
      <c r="CH316" s="177"/>
      <c r="CI316" s="177"/>
      <c r="CJ316" s="177"/>
      <c r="CK316" s="177"/>
      <c r="CL316" s="177"/>
      <c r="CM316" s="177"/>
      <c r="CN316" s="177"/>
      <c r="CO316" s="177"/>
      <c r="CP316" s="177"/>
      <c r="CQ316" s="177"/>
      <c r="CR316" s="177"/>
      <c r="CS316" s="177"/>
      <c r="CT316" s="177"/>
      <c r="CU316" s="177"/>
      <c r="CV316" s="177"/>
      <c r="CW316" s="177"/>
      <c r="CX316" s="177"/>
      <c r="CY316" s="177"/>
      <c r="CZ316" s="177"/>
      <c r="DA316" s="177"/>
      <c r="DB316" s="177"/>
      <c r="DC316" s="177"/>
      <c r="DD316" s="177"/>
      <c r="DE316" s="177"/>
      <c r="DF316" s="177"/>
      <c r="DG316" s="177"/>
      <c r="DH316" s="177"/>
      <c r="DI316" s="177"/>
      <c r="DJ316" s="177"/>
      <c r="DK316" s="177"/>
      <c r="DL316" s="177"/>
      <c r="DM316" s="177"/>
      <c r="DN316" s="177"/>
      <c r="DO316" s="177"/>
      <c r="DP316" s="177"/>
      <c r="DQ316" s="177"/>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row>
    <row r="317" spans="1:180" ht="11.25" customHeight="1">
      <c r="A317" s="1"/>
      <c r="B317" s="1"/>
      <c r="C317" s="1"/>
      <c r="D317" s="1"/>
      <c r="E317" s="1"/>
      <c r="F317" s="1"/>
      <c r="G317" s="1"/>
      <c r="H317" s="1"/>
      <c r="I317" s="1"/>
      <c r="J317" s="1"/>
      <c r="K317" s="1"/>
      <c r="L317" s="1"/>
      <c r="M317" s="1"/>
      <c r="N317" s="1"/>
      <c r="O317" s="1"/>
      <c r="P317" s="1"/>
      <c r="Q317" s="1"/>
      <c r="R317" s="1"/>
      <c r="S317" s="170" t="s">
        <v>104</v>
      </c>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70" t="s">
        <v>105</v>
      </c>
      <c r="CA317" s="170"/>
      <c r="CB317" s="170"/>
      <c r="CC317" s="170"/>
      <c r="CD317" s="170"/>
      <c r="CE317" s="170"/>
      <c r="CF317" s="170"/>
      <c r="CG317" s="170"/>
      <c r="CH317" s="170"/>
      <c r="CI317" s="170"/>
      <c r="CJ317" s="170"/>
      <c r="CK317" s="170"/>
      <c r="CL317" s="170"/>
      <c r="CM317" s="170"/>
      <c r="CN317" s="170"/>
      <c r="CO317" s="170"/>
      <c r="CP317" s="170"/>
      <c r="CQ317" s="170"/>
      <c r="CR317" s="170"/>
      <c r="CS317" s="170"/>
      <c r="CT317" s="170"/>
      <c r="CU317" s="170"/>
      <c r="CV317" s="170"/>
      <c r="CW317" s="170"/>
      <c r="CX317" s="170"/>
      <c r="CY317" s="170"/>
      <c r="CZ317" s="170"/>
      <c r="DA317" s="170"/>
      <c r="DB317" s="170"/>
      <c r="DC317" s="170"/>
      <c r="DD317" s="170"/>
      <c r="DE317" s="170"/>
      <c r="DF317" s="170"/>
      <c r="DG317" s="170"/>
      <c r="DH317" s="170"/>
      <c r="DI317" s="170"/>
      <c r="DJ317" s="170"/>
      <c r="DK317" s="170"/>
      <c r="DL317" s="170"/>
      <c r="DM317" s="170"/>
      <c r="DN317" s="170"/>
      <c r="DO317" s="170"/>
      <c r="DP317" s="170"/>
      <c r="DQ317" s="170"/>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row>
    <row r="318" s="5" customFormat="1" ht="17.25" customHeight="1"/>
    <row r="319" spans="1:180" ht="21.75" customHeight="1">
      <c r="A319" s="1"/>
      <c r="B319" s="1"/>
      <c r="C319" s="147" t="s">
        <v>151</v>
      </c>
      <c r="D319" s="147"/>
      <c r="E319" s="147"/>
      <c r="F319" s="147"/>
      <c r="G319" s="147"/>
      <c r="H319" s="147"/>
      <c r="I319" s="147"/>
      <c r="J319" s="147"/>
      <c r="K319" s="147"/>
      <c r="L319" s="147"/>
      <c r="M319" s="147"/>
      <c r="N319" s="147"/>
      <c r="O319" s="147"/>
      <c r="P319" s="147"/>
      <c r="Q319" s="147"/>
      <c r="R319" s="147"/>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76" t="s">
        <v>152</v>
      </c>
      <c r="CA319" s="177"/>
      <c r="CB319" s="177"/>
      <c r="CC319" s="177"/>
      <c r="CD319" s="177"/>
      <c r="CE319" s="177"/>
      <c r="CF319" s="177"/>
      <c r="CG319" s="177"/>
      <c r="CH319" s="177"/>
      <c r="CI319" s="177"/>
      <c r="CJ319" s="177"/>
      <c r="CK319" s="177"/>
      <c r="CL319" s="177"/>
      <c r="CM319" s="177"/>
      <c r="CN319" s="177"/>
      <c r="CO319" s="177"/>
      <c r="CP319" s="177"/>
      <c r="CQ319" s="177"/>
      <c r="CR319" s="177"/>
      <c r="CS319" s="177"/>
      <c r="CT319" s="177"/>
      <c r="CU319" s="177"/>
      <c r="CV319" s="177"/>
      <c r="CW319" s="177"/>
      <c r="CX319" s="177"/>
      <c r="CY319" s="177"/>
      <c r="CZ319" s="177"/>
      <c r="DA319" s="177"/>
      <c r="DB319" s="177"/>
      <c r="DC319" s="177"/>
      <c r="DD319" s="177"/>
      <c r="DE319" s="177"/>
      <c r="DF319" s="177"/>
      <c r="DG319" s="177"/>
      <c r="DH319" s="177"/>
      <c r="DI319" s="177"/>
      <c r="DJ319" s="177"/>
      <c r="DK319" s="177"/>
      <c r="DL319" s="177"/>
      <c r="DM319" s="177"/>
      <c r="DN319" s="177"/>
      <c r="DO319" s="177"/>
      <c r="DP319" s="177"/>
      <c r="DQ319" s="177"/>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row>
    <row r="320" spans="1:180" ht="11.25" customHeight="1">
      <c r="A320" s="1"/>
      <c r="B320" s="1"/>
      <c r="C320" s="1"/>
      <c r="D320" s="1"/>
      <c r="E320" s="1"/>
      <c r="F320" s="1"/>
      <c r="G320" s="1"/>
      <c r="H320" s="1"/>
      <c r="I320" s="1"/>
      <c r="J320" s="1"/>
      <c r="K320" s="1"/>
      <c r="L320" s="1"/>
      <c r="M320" s="1"/>
      <c r="N320" s="1"/>
      <c r="O320" s="1"/>
      <c r="P320" s="1"/>
      <c r="Q320" s="1"/>
      <c r="R320" s="1"/>
      <c r="S320" s="170" t="s">
        <v>104</v>
      </c>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70" t="s">
        <v>105</v>
      </c>
      <c r="CA320" s="170"/>
      <c r="CB320" s="170"/>
      <c r="CC320" s="170"/>
      <c r="CD320" s="170"/>
      <c r="CE320" s="170"/>
      <c r="CF320" s="170"/>
      <c r="CG320" s="170"/>
      <c r="CH320" s="170"/>
      <c r="CI320" s="170"/>
      <c r="CJ320" s="170"/>
      <c r="CK320" s="170"/>
      <c r="CL320" s="170"/>
      <c r="CM320" s="170"/>
      <c r="CN320" s="170"/>
      <c r="CO320" s="170"/>
      <c r="CP320" s="170"/>
      <c r="CQ320" s="170"/>
      <c r="CR320" s="170"/>
      <c r="CS320" s="170"/>
      <c r="CT320" s="170"/>
      <c r="CU320" s="170"/>
      <c r="CV320" s="170"/>
      <c r="CW320" s="170"/>
      <c r="CX320" s="170"/>
      <c r="CY320" s="170"/>
      <c r="CZ320" s="170"/>
      <c r="DA320" s="170"/>
      <c r="DB320" s="170"/>
      <c r="DC320" s="170"/>
      <c r="DD320" s="170"/>
      <c r="DE320" s="170"/>
      <c r="DF320" s="170"/>
      <c r="DG320" s="170"/>
      <c r="DH320" s="170"/>
      <c r="DI320" s="170"/>
      <c r="DJ320" s="170"/>
      <c r="DK320" s="170"/>
      <c r="DL320" s="170"/>
      <c r="DM320" s="170"/>
      <c r="DN320" s="170"/>
      <c r="DO320" s="170"/>
      <c r="DP320" s="170"/>
      <c r="DQ320" s="170"/>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row>
  </sheetData>
  <sheetProtection/>
  <mergeCells count="1289">
    <mergeCell ref="BT109:CH109"/>
    <mergeCell ref="DM108:EA108"/>
    <mergeCell ref="DM109:EA109"/>
    <mergeCell ref="C110:V110"/>
    <mergeCell ref="W110:AC110"/>
    <mergeCell ref="BD110:BS110"/>
    <mergeCell ref="BT110:CH110"/>
    <mergeCell ref="DM110:EA110"/>
    <mergeCell ref="C109:V109"/>
    <mergeCell ref="W109:AC109"/>
    <mergeCell ref="BD109:BS109"/>
    <mergeCell ref="V96:AB96"/>
    <mergeCell ref="BB96:BQ96"/>
    <mergeCell ref="BR96:CF96"/>
    <mergeCell ref="C108:V108"/>
    <mergeCell ref="W108:AC108"/>
    <mergeCell ref="BD108:BS108"/>
    <mergeCell ref="BT108:CH108"/>
    <mergeCell ref="C106:V106"/>
    <mergeCell ref="W106:AC106"/>
    <mergeCell ref="DY96:EJ96"/>
    <mergeCell ref="FJ94:FT94"/>
    <mergeCell ref="C95:U95"/>
    <mergeCell ref="V95:AB95"/>
    <mergeCell ref="BB95:BQ95"/>
    <mergeCell ref="BR95:CF95"/>
    <mergeCell ref="DJ95:DX95"/>
    <mergeCell ref="FJ96:FT96"/>
    <mergeCell ref="C96:U96"/>
    <mergeCell ref="FJ92:FT92"/>
    <mergeCell ref="C93:U93"/>
    <mergeCell ref="V93:AB93"/>
    <mergeCell ref="BB93:BQ93"/>
    <mergeCell ref="BR93:CF93"/>
    <mergeCell ref="DJ93:DX93"/>
    <mergeCell ref="FJ93:FT93"/>
    <mergeCell ref="C92:U92"/>
    <mergeCell ref="V92:AB92"/>
    <mergeCell ref="BB92:BQ92"/>
    <mergeCell ref="FJ95:FT95"/>
    <mergeCell ref="C94:U94"/>
    <mergeCell ref="V94:AB94"/>
    <mergeCell ref="BB94:BQ94"/>
    <mergeCell ref="BR94:CF94"/>
    <mergeCell ref="DJ94:DX94"/>
    <mergeCell ref="DY94:EJ94"/>
    <mergeCell ref="C73:F73"/>
    <mergeCell ref="G73:U73"/>
    <mergeCell ref="V73:AB73"/>
    <mergeCell ref="BH73:BU73"/>
    <mergeCell ref="B83:ED83"/>
    <mergeCell ref="AO80:BF80"/>
    <mergeCell ref="BG80:BU80"/>
    <mergeCell ref="BV80:CL80"/>
    <mergeCell ref="C72:F72"/>
    <mergeCell ref="G72:U72"/>
    <mergeCell ref="V72:AB72"/>
    <mergeCell ref="BH72:BU72"/>
    <mergeCell ref="EC54:EM54"/>
    <mergeCell ref="DP54:EB54"/>
    <mergeCell ref="FL54:FU54"/>
    <mergeCell ref="BV55:CL55"/>
    <mergeCell ref="DP55:EB55"/>
    <mergeCell ref="EC55:EM55"/>
    <mergeCell ref="FL55:FU55"/>
    <mergeCell ref="DP43:EB43"/>
    <mergeCell ref="C54:E54"/>
    <mergeCell ref="G54:U54"/>
    <mergeCell ref="BH56:BU56"/>
    <mergeCell ref="BV56:CL56"/>
    <mergeCell ref="DP56:EB56"/>
    <mergeCell ref="CV38:DO38"/>
    <mergeCell ref="C55:F55"/>
    <mergeCell ref="G55:U55"/>
    <mergeCell ref="V55:AB55"/>
    <mergeCell ref="BH55:BU55"/>
    <mergeCell ref="AO32:BF32"/>
    <mergeCell ref="V37:BU37"/>
    <mergeCell ref="EZ30:FL30"/>
    <mergeCell ref="EC30:EL30"/>
    <mergeCell ref="EM30:EY30"/>
    <mergeCell ref="BV32:CL32"/>
    <mergeCell ref="AO30:BF30"/>
    <mergeCell ref="BG30:BU30"/>
    <mergeCell ref="DP33:EB33"/>
    <mergeCell ref="EC33:EL33"/>
    <mergeCell ref="CV30:DO30"/>
    <mergeCell ref="DP30:EB30"/>
    <mergeCell ref="CV43:DO43"/>
    <mergeCell ref="H43:U43"/>
    <mergeCell ref="V43:AB43"/>
    <mergeCell ref="AC43:AN43"/>
    <mergeCell ref="AO43:BF43"/>
    <mergeCell ref="BV30:CL30"/>
    <mergeCell ref="CM30:CU30"/>
    <mergeCell ref="BG32:BU32"/>
    <mergeCell ref="CM43:CU43"/>
    <mergeCell ref="V54:AB54"/>
    <mergeCell ref="FM30:FV30"/>
    <mergeCell ref="C40:F40"/>
    <mergeCell ref="C42:F42"/>
    <mergeCell ref="H42:U42"/>
    <mergeCell ref="V42:AB42"/>
    <mergeCell ref="BG42:BU42"/>
    <mergeCell ref="BV42:CL42"/>
    <mergeCell ref="DP42:EB42"/>
    <mergeCell ref="H32:U32"/>
    <mergeCell ref="V32:AB32"/>
    <mergeCell ref="AC32:AN32"/>
    <mergeCell ref="B122:C122"/>
    <mergeCell ref="B35:ED35"/>
    <mergeCell ref="B37:B38"/>
    <mergeCell ref="C37:G38"/>
    <mergeCell ref="H37:U38"/>
    <mergeCell ref="BG43:BU43"/>
    <mergeCell ref="BV43:CL43"/>
    <mergeCell ref="C31:E31"/>
    <mergeCell ref="H30:U30"/>
    <mergeCell ref="V30:AB30"/>
    <mergeCell ref="AC30:AN30"/>
    <mergeCell ref="B101:B102"/>
    <mergeCell ref="C101:U102"/>
    <mergeCell ref="V101:BR101"/>
    <mergeCell ref="V102:AD102"/>
    <mergeCell ref="AE102:AO102"/>
    <mergeCell ref="DM107:EA107"/>
    <mergeCell ref="BD106:BS106"/>
    <mergeCell ref="BT106:CH106"/>
    <mergeCell ref="DM106:EA106"/>
    <mergeCell ref="FJ97:FT97"/>
    <mergeCell ref="B99:ED99"/>
    <mergeCell ref="C97:U97"/>
    <mergeCell ref="V97:AB97"/>
    <mergeCell ref="BB97:BQ97"/>
    <mergeCell ref="BR97:CF97"/>
    <mergeCell ref="DJ97:DX97"/>
    <mergeCell ref="DY97:EJ97"/>
    <mergeCell ref="H26:U27"/>
    <mergeCell ref="V26:BU26"/>
    <mergeCell ref="BV26:EB26"/>
    <mergeCell ref="EC26:FV26"/>
    <mergeCell ref="V27:AB27"/>
    <mergeCell ref="AC27:AN27"/>
    <mergeCell ref="AO27:BF27"/>
    <mergeCell ref="CV27:DO27"/>
    <mergeCell ref="B7:BJ7"/>
    <mergeCell ref="CJ7:CW7"/>
    <mergeCell ref="B10:BK10"/>
    <mergeCell ref="BZ11:DQ11"/>
    <mergeCell ref="B13:BJ13"/>
    <mergeCell ref="BZ13:CN13"/>
    <mergeCell ref="B24:ED24"/>
    <mergeCell ref="B26:B27"/>
    <mergeCell ref="C26:G27"/>
    <mergeCell ref="B18:DQ18"/>
    <mergeCell ref="B20:ED20"/>
    <mergeCell ref="B16:BJ16"/>
    <mergeCell ref="B17:ED17"/>
    <mergeCell ref="C28:G28"/>
    <mergeCell ref="H28:U28"/>
    <mergeCell ref="V28:AB28"/>
    <mergeCell ref="AC28:AN28"/>
    <mergeCell ref="DP27:EB27"/>
    <mergeCell ref="EC27:EL27"/>
    <mergeCell ref="B22:ED22"/>
    <mergeCell ref="B21:FS21"/>
    <mergeCell ref="FM27:FV27"/>
    <mergeCell ref="EM27:EY27"/>
    <mergeCell ref="EZ27:FL27"/>
    <mergeCell ref="BG27:BU27"/>
    <mergeCell ref="BV27:CL27"/>
    <mergeCell ref="CM27:CU27"/>
    <mergeCell ref="BG28:BU28"/>
    <mergeCell ref="BV28:CL28"/>
    <mergeCell ref="H31:U31"/>
    <mergeCell ref="V31:AB31"/>
    <mergeCell ref="BG31:BU31"/>
    <mergeCell ref="BV31:CL31"/>
    <mergeCell ref="BV29:CL29"/>
    <mergeCell ref="AO28:BF28"/>
    <mergeCell ref="CM28:CU28"/>
    <mergeCell ref="CV28:DO28"/>
    <mergeCell ref="EC31:EL31"/>
    <mergeCell ref="FM31:FV31"/>
    <mergeCell ref="DP28:EB28"/>
    <mergeCell ref="EC28:EL28"/>
    <mergeCell ref="EM28:EY28"/>
    <mergeCell ref="EZ28:FL28"/>
    <mergeCell ref="FM28:FV28"/>
    <mergeCell ref="DP31:EB31"/>
    <mergeCell ref="BV37:EB37"/>
    <mergeCell ref="FM33:FV33"/>
    <mergeCell ref="CM32:CU32"/>
    <mergeCell ref="CV32:DO32"/>
    <mergeCell ref="FM32:FV32"/>
    <mergeCell ref="DP32:EB32"/>
    <mergeCell ref="EC32:EL32"/>
    <mergeCell ref="EM32:EY32"/>
    <mergeCell ref="EZ32:FL32"/>
    <mergeCell ref="BV38:CL38"/>
    <mergeCell ref="CM38:CU38"/>
    <mergeCell ref="AO38:BF38"/>
    <mergeCell ref="BG38:BU38"/>
    <mergeCell ref="H33:U33"/>
    <mergeCell ref="V33:AB33"/>
    <mergeCell ref="BG33:BU33"/>
    <mergeCell ref="BV33:CL33"/>
    <mergeCell ref="DP38:EB38"/>
    <mergeCell ref="CM39:CU39"/>
    <mergeCell ref="C39:G39"/>
    <mergeCell ref="H39:U39"/>
    <mergeCell ref="V39:AB39"/>
    <mergeCell ref="AC39:AN39"/>
    <mergeCell ref="CV39:DO39"/>
    <mergeCell ref="DP39:EB39"/>
    <mergeCell ref="V38:AB38"/>
    <mergeCell ref="AC38:AN38"/>
    <mergeCell ref="H40:U40"/>
    <mergeCell ref="V40:AB40"/>
    <mergeCell ref="BG40:BU40"/>
    <mergeCell ref="BV40:CL40"/>
    <mergeCell ref="DP40:EB40"/>
    <mergeCell ref="AO39:BF39"/>
    <mergeCell ref="BG39:BU39"/>
    <mergeCell ref="BV39:CL39"/>
    <mergeCell ref="H41:U41"/>
    <mergeCell ref="V41:AB41"/>
    <mergeCell ref="AC41:AN41"/>
    <mergeCell ref="AO41:BF41"/>
    <mergeCell ref="DP41:EB41"/>
    <mergeCell ref="BG41:BU41"/>
    <mergeCell ref="BV41:CL41"/>
    <mergeCell ref="CM41:CU41"/>
    <mergeCell ref="CV41:DO41"/>
    <mergeCell ref="C52:E52"/>
    <mergeCell ref="H44:U44"/>
    <mergeCell ref="V44:AB44"/>
    <mergeCell ref="BG44:BU44"/>
    <mergeCell ref="V50:AB50"/>
    <mergeCell ref="AO51:BF51"/>
    <mergeCell ref="B45:ED45"/>
    <mergeCell ref="B47:ED47"/>
    <mergeCell ref="DP44:EB44"/>
    <mergeCell ref="BV44:CL44"/>
    <mergeCell ref="EC49:FV49"/>
    <mergeCell ref="BV50:CL50"/>
    <mergeCell ref="CM50:CU50"/>
    <mergeCell ref="BV49:EB49"/>
    <mergeCell ref="C51:G51"/>
    <mergeCell ref="H51:U51"/>
    <mergeCell ref="V51:AB51"/>
    <mergeCell ref="AC51:AN51"/>
    <mergeCell ref="CV51:DO51"/>
    <mergeCell ref="AC50:AN50"/>
    <mergeCell ref="AO50:BF50"/>
    <mergeCell ref="B49:B50"/>
    <mergeCell ref="C49:G50"/>
    <mergeCell ref="H49:U50"/>
    <mergeCell ref="V49:BU49"/>
    <mergeCell ref="BG50:BU50"/>
    <mergeCell ref="CM51:CU51"/>
    <mergeCell ref="FM50:FV50"/>
    <mergeCell ref="EZ50:FL50"/>
    <mergeCell ref="DP50:EB50"/>
    <mergeCell ref="EC50:EL50"/>
    <mergeCell ref="EM50:EY50"/>
    <mergeCell ref="CV50:DO50"/>
    <mergeCell ref="G52:U52"/>
    <mergeCell ref="V52:AB52"/>
    <mergeCell ref="BH52:BU52"/>
    <mergeCell ref="BV52:CL52"/>
    <mergeCell ref="V53:AB53"/>
    <mergeCell ref="BH53:BU53"/>
    <mergeCell ref="BV53:CL53"/>
    <mergeCell ref="DP53:EB53"/>
    <mergeCell ref="C70:F70"/>
    <mergeCell ref="EC53:EM53"/>
    <mergeCell ref="EC51:EL51"/>
    <mergeCell ref="EM51:EY51"/>
    <mergeCell ref="BG51:BU51"/>
    <mergeCell ref="BV51:CL51"/>
    <mergeCell ref="BH54:BU54"/>
    <mergeCell ref="BV54:CL54"/>
    <mergeCell ref="C53:F53"/>
    <mergeCell ref="G53:U53"/>
    <mergeCell ref="FM61:FV61"/>
    <mergeCell ref="EM61:EY61"/>
    <mergeCell ref="EC56:EM56"/>
    <mergeCell ref="DP51:EB51"/>
    <mergeCell ref="FL53:FU53"/>
    <mergeCell ref="FM51:FV51"/>
    <mergeCell ref="DP52:EB52"/>
    <mergeCell ref="EC52:EM52"/>
    <mergeCell ref="FL52:FU52"/>
    <mergeCell ref="EZ51:FL51"/>
    <mergeCell ref="V60:BU60"/>
    <mergeCell ref="V61:AB61"/>
    <mergeCell ref="AC61:AN61"/>
    <mergeCell ref="AO61:BF61"/>
    <mergeCell ref="BG61:BU61"/>
    <mergeCell ref="CM62:CU62"/>
    <mergeCell ref="BV61:CL61"/>
    <mergeCell ref="CM61:CU61"/>
    <mergeCell ref="EC61:EL61"/>
    <mergeCell ref="CV61:DO61"/>
    <mergeCell ref="DP61:EB61"/>
    <mergeCell ref="B58:ED58"/>
    <mergeCell ref="G56:U56"/>
    <mergeCell ref="V56:AB56"/>
    <mergeCell ref="EZ61:FL61"/>
    <mergeCell ref="BV60:EB60"/>
    <mergeCell ref="EC60:FV60"/>
    <mergeCell ref="FL56:FU56"/>
    <mergeCell ref="B60:B61"/>
    <mergeCell ref="C60:G61"/>
    <mergeCell ref="H60:U61"/>
    <mergeCell ref="EZ62:FL62"/>
    <mergeCell ref="FM62:FV62"/>
    <mergeCell ref="EM62:EY62"/>
    <mergeCell ref="B65:ED65"/>
    <mergeCell ref="CV62:DO62"/>
    <mergeCell ref="DP62:EB62"/>
    <mergeCell ref="EC62:EL62"/>
    <mergeCell ref="AO62:BF62"/>
    <mergeCell ref="AC62:AN62"/>
    <mergeCell ref="BV62:CL62"/>
    <mergeCell ref="B67:B68"/>
    <mergeCell ref="C67:G68"/>
    <mergeCell ref="H67:U68"/>
    <mergeCell ref="V67:BU67"/>
    <mergeCell ref="V68:AB68"/>
    <mergeCell ref="AC68:AN68"/>
    <mergeCell ref="AO68:BF68"/>
    <mergeCell ref="BG68:BU68"/>
    <mergeCell ref="BV67:EB67"/>
    <mergeCell ref="G63:U63"/>
    <mergeCell ref="BG62:BU62"/>
    <mergeCell ref="DP70:EB70"/>
    <mergeCell ref="C69:G69"/>
    <mergeCell ref="H69:U69"/>
    <mergeCell ref="C62:G62"/>
    <mergeCell ref="H62:U62"/>
    <mergeCell ref="V62:AB62"/>
    <mergeCell ref="BV68:CL68"/>
    <mergeCell ref="CV68:DO68"/>
    <mergeCell ref="DP68:EB68"/>
    <mergeCell ref="CM69:CU69"/>
    <mergeCell ref="CV69:DO69"/>
    <mergeCell ref="DP69:EB69"/>
    <mergeCell ref="CM68:CU68"/>
    <mergeCell ref="BG69:BU69"/>
    <mergeCell ref="CV80:DO80"/>
    <mergeCell ref="C78:G79"/>
    <mergeCell ref="C80:G80"/>
    <mergeCell ref="V80:AB80"/>
    <mergeCell ref="AC80:AN80"/>
    <mergeCell ref="V69:AB69"/>
    <mergeCell ref="AC69:AN69"/>
    <mergeCell ref="AO69:BF69"/>
    <mergeCell ref="BV69:CL69"/>
    <mergeCell ref="BV73:CL73"/>
    <mergeCell ref="DP73:EB73"/>
    <mergeCell ref="BV71:CL71"/>
    <mergeCell ref="G70:U70"/>
    <mergeCell ref="V70:AB70"/>
    <mergeCell ref="BH70:BU70"/>
    <mergeCell ref="BV70:CL70"/>
    <mergeCell ref="BV72:CL72"/>
    <mergeCell ref="DP72:EB72"/>
    <mergeCell ref="DP71:EB71"/>
    <mergeCell ref="C71:F71"/>
    <mergeCell ref="G71:U71"/>
    <mergeCell ref="V71:AB71"/>
    <mergeCell ref="BH71:BU71"/>
    <mergeCell ref="DP79:EB79"/>
    <mergeCell ref="B76:ED76"/>
    <mergeCell ref="B78:B79"/>
    <mergeCell ref="G74:U74"/>
    <mergeCell ref="V74:AB74"/>
    <mergeCell ref="CM79:CU79"/>
    <mergeCell ref="DP74:EB74"/>
    <mergeCell ref="BG79:BU79"/>
    <mergeCell ref="BH74:BU74"/>
    <mergeCell ref="BV74:CL74"/>
    <mergeCell ref="CV79:DO79"/>
    <mergeCell ref="AO79:BF79"/>
    <mergeCell ref="DP80:EB80"/>
    <mergeCell ref="G81:U81"/>
    <mergeCell ref="H78:U79"/>
    <mergeCell ref="V78:BU78"/>
    <mergeCell ref="BV78:EB78"/>
    <mergeCell ref="V79:AB79"/>
    <mergeCell ref="AC79:AN79"/>
    <mergeCell ref="BV79:CL79"/>
    <mergeCell ref="H80:U80"/>
    <mergeCell ref="CM80:CU80"/>
    <mergeCell ref="B85:ED85"/>
    <mergeCell ref="B87:B88"/>
    <mergeCell ref="C87:U88"/>
    <mergeCell ref="V87:BQ87"/>
    <mergeCell ref="BR87:DX87"/>
    <mergeCell ref="DY87:FT87"/>
    <mergeCell ref="V88:AB88"/>
    <mergeCell ref="AC88:AN88"/>
    <mergeCell ref="EX88:FI88"/>
    <mergeCell ref="CU88:DI88"/>
    <mergeCell ref="DJ88:DX88"/>
    <mergeCell ref="DY88:EJ88"/>
    <mergeCell ref="EK88:EW88"/>
    <mergeCell ref="AO88:BA88"/>
    <mergeCell ref="BB88:BQ88"/>
    <mergeCell ref="FJ91:FT91"/>
    <mergeCell ref="DJ91:DX91"/>
    <mergeCell ref="FJ89:FT89"/>
    <mergeCell ref="EK89:EW89"/>
    <mergeCell ref="DY91:EJ91"/>
    <mergeCell ref="FJ88:FT88"/>
    <mergeCell ref="BR88:CF88"/>
    <mergeCell ref="CG88:CT88"/>
    <mergeCell ref="FJ90:FT90"/>
    <mergeCell ref="DJ89:DX89"/>
    <mergeCell ref="DY89:EJ89"/>
    <mergeCell ref="V90:AB90"/>
    <mergeCell ref="BB90:BQ90"/>
    <mergeCell ref="BR90:CF90"/>
    <mergeCell ref="AO89:BA89"/>
    <mergeCell ref="BB89:BQ89"/>
    <mergeCell ref="BR89:CF89"/>
    <mergeCell ref="BB91:BQ91"/>
    <mergeCell ref="BR91:CF91"/>
    <mergeCell ref="EX89:FI89"/>
    <mergeCell ref="DY90:EJ90"/>
    <mergeCell ref="V89:AB89"/>
    <mergeCell ref="AC89:AN89"/>
    <mergeCell ref="C91:U91"/>
    <mergeCell ref="V91:AB91"/>
    <mergeCell ref="C90:U90"/>
    <mergeCell ref="C89:U89"/>
    <mergeCell ref="CG89:CT89"/>
    <mergeCell ref="CU89:DI89"/>
    <mergeCell ref="DJ92:DX92"/>
    <mergeCell ref="DY92:EJ92"/>
    <mergeCell ref="CW103:DK103"/>
    <mergeCell ref="DL103:DZ103"/>
    <mergeCell ref="DJ90:DX90"/>
    <mergeCell ref="DY93:EJ93"/>
    <mergeCell ref="BS101:DZ101"/>
    <mergeCell ref="BS102:CG102"/>
    <mergeCell ref="CH102:CV102"/>
    <mergeCell ref="BR92:CF92"/>
    <mergeCell ref="DY95:EJ95"/>
    <mergeCell ref="DJ96:DX96"/>
    <mergeCell ref="CW102:DK102"/>
    <mergeCell ref="DM105:EA105"/>
    <mergeCell ref="C105:V105"/>
    <mergeCell ref="W105:AC105"/>
    <mergeCell ref="BD105:BS105"/>
    <mergeCell ref="BT105:CH105"/>
    <mergeCell ref="CH103:CV103"/>
    <mergeCell ref="DL102:DZ102"/>
    <mergeCell ref="C103:U103"/>
    <mergeCell ref="V103:AD103"/>
    <mergeCell ref="BD107:BS107"/>
    <mergeCell ref="BT107:CH107"/>
    <mergeCell ref="C104:V104"/>
    <mergeCell ref="AP102:BB102"/>
    <mergeCell ref="BC102:BR102"/>
    <mergeCell ref="AE103:AO103"/>
    <mergeCell ref="AP103:BB103"/>
    <mergeCell ref="BC103:BR103"/>
    <mergeCell ref="BS103:CG103"/>
    <mergeCell ref="W107:AC107"/>
    <mergeCell ref="C111:V111"/>
    <mergeCell ref="W111:AC111"/>
    <mergeCell ref="BD111:BS111"/>
    <mergeCell ref="BT111:CH111"/>
    <mergeCell ref="DM104:EA104"/>
    <mergeCell ref="W104:AC104"/>
    <mergeCell ref="BD104:BS104"/>
    <mergeCell ref="BT104:CH104"/>
    <mergeCell ref="C107:V107"/>
    <mergeCell ref="DM111:EA111"/>
    <mergeCell ref="DQ118:EC118"/>
    <mergeCell ref="ED118:EP118"/>
    <mergeCell ref="B115:ED115"/>
    <mergeCell ref="B117:C118"/>
    <mergeCell ref="D117:X118"/>
    <mergeCell ref="Y117:AG118"/>
    <mergeCell ref="AH117:BH118"/>
    <mergeCell ref="BI117:CM117"/>
    <mergeCell ref="CN117:DP117"/>
    <mergeCell ref="DQ117:EP117"/>
    <mergeCell ref="Y119:AG119"/>
    <mergeCell ref="AH119:BH119"/>
    <mergeCell ref="CN118:DA118"/>
    <mergeCell ref="DB118:DP118"/>
    <mergeCell ref="BI118:BV118"/>
    <mergeCell ref="BW118:CM118"/>
    <mergeCell ref="DQ119:EC119"/>
    <mergeCell ref="ED119:EP119"/>
    <mergeCell ref="B120:C120"/>
    <mergeCell ref="D120:EP120"/>
    <mergeCell ref="BI119:BV119"/>
    <mergeCell ref="BW119:CM119"/>
    <mergeCell ref="CN119:DA119"/>
    <mergeCell ref="DB119:DP119"/>
    <mergeCell ref="B119:C119"/>
    <mergeCell ref="D119:X119"/>
    <mergeCell ref="B121:C121"/>
    <mergeCell ref="D121:EP121"/>
    <mergeCell ref="D122:EP122"/>
    <mergeCell ref="B123:C123"/>
    <mergeCell ref="D123:X123"/>
    <mergeCell ref="Y123:AG123"/>
    <mergeCell ref="AH123:BH123"/>
    <mergeCell ref="BI123:BV123"/>
    <mergeCell ref="CN123:DA123"/>
    <mergeCell ref="DQ123:EC123"/>
    <mergeCell ref="D124:EP124"/>
    <mergeCell ref="B125:C125"/>
    <mergeCell ref="D125:X125"/>
    <mergeCell ref="Y125:AG125"/>
    <mergeCell ref="AH125:BH125"/>
    <mergeCell ref="BI125:BV125"/>
    <mergeCell ref="CN125:DA125"/>
    <mergeCell ref="DQ125:EC125"/>
    <mergeCell ref="B124:C124"/>
    <mergeCell ref="D126:EP126"/>
    <mergeCell ref="B127:C127"/>
    <mergeCell ref="D127:X127"/>
    <mergeCell ref="Y127:AG127"/>
    <mergeCell ref="AH127:BH127"/>
    <mergeCell ref="BI127:BV127"/>
    <mergeCell ref="CN127:DA127"/>
    <mergeCell ref="DQ127:EC127"/>
    <mergeCell ref="B126:C126"/>
    <mergeCell ref="B128:C128"/>
    <mergeCell ref="D128:EP128"/>
    <mergeCell ref="D129:EP129"/>
    <mergeCell ref="B130:C130"/>
    <mergeCell ref="D130:X130"/>
    <mergeCell ref="Y130:AG130"/>
    <mergeCell ref="AH130:BH130"/>
    <mergeCell ref="BI130:BV130"/>
    <mergeCell ref="CN130:DA130"/>
    <mergeCell ref="DQ130:EC130"/>
    <mergeCell ref="D131:EP131"/>
    <mergeCell ref="B132:C132"/>
    <mergeCell ref="D132:X132"/>
    <mergeCell ref="Y132:AG132"/>
    <mergeCell ref="AH132:BH132"/>
    <mergeCell ref="BI132:BV132"/>
    <mergeCell ref="CN132:DA132"/>
    <mergeCell ref="DQ132:EC132"/>
    <mergeCell ref="D133:EP133"/>
    <mergeCell ref="B134:C134"/>
    <mergeCell ref="D134:X134"/>
    <mergeCell ref="Y134:AG134"/>
    <mergeCell ref="AH134:BH134"/>
    <mergeCell ref="BI134:BV134"/>
    <mergeCell ref="CN134:DA134"/>
    <mergeCell ref="DQ134:EC134"/>
    <mergeCell ref="D135:EP135"/>
    <mergeCell ref="B135:C135"/>
    <mergeCell ref="D136:EP136"/>
    <mergeCell ref="B137:C137"/>
    <mergeCell ref="D137:X137"/>
    <mergeCell ref="Y137:AG137"/>
    <mergeCell ref="AH137:BH137"/>
    <mergeCell ref="BI137:BV137"/>
    <mergeCell ref="CN137:DA137"/>
    <mergeCell ref="DQ137:EC137"/>
    <mergeCell ref="D138:EP138"/>
    <mergeCell ref="B139:C139"/>
    <mergeCell ref="D139:X139"/>
    <mergeCell ref="Y139:AG139"/>
    <mergeCell ref="AH139:BH139"/>
    <mergeCell ref="BI139:BV139"/>
    <mergeCell ref="CN139:DA139"/>
    <mergeCell ref="DQ139:EC139"/>
    <mergeCell ref="D140:EP140"/>
    <mergeCell ref="B141:C141"/>
    <mergeCell ref="D141:X141"/>
    <mergeCell ref="Y141:AG141"/>
    <mergeCell ref="AH141:BH141"/>
    <mergeCell ref="BI141:BV141"/>
    <mergeCell ref="CN141:DA141"/>
    <mergeCell ref="DQ141:EC141"/>
    <mergeCell ref="D142:EP142"/>
    <mergeCell ref="B142:C142"/>
    <mergeCell ref="D143:EP143"/>
    <mergeCell ref="B144:C144"/>
    <mergeCell ref="D144:X144"/>
    <mergeCell ref="Y144:AG144"/>
    <mergeCell ref="AH144:BH144"/>
    <mergeCell ref="BI144:BV144"/>
    <mergeCell ref="CN144:DA144"/>
    <mergeCell ref="DQ144:EC144"/>
    <mergeCell ref="D145:EP145"/>
    <mergeCell ref="B146:C146"/>
    <mergeCell ref="D146:X146"/>
    <mergeCell ref="Y146:AG146"/>
    <mergeCell ref="AH146:BH146"/>
    <mergeCell ref="BI146:BV146"/>
    <mergeCell ref="CN146:DA146"/>
    <mergeCell ref="DQ146:EC146"/>
    <mergeCell ref="BI148:BV148"/>
    <mergeCell ref="B158:ED158"/>
    <mergeCell ref="B160:C161"/>
    <mergeCell ref="D160:X161"/>
    <mergeCell ref="Y160:AH161"/>
    <mergeCell ref="AI160:BI161"/>
    <mergeCell ref="BJ160:DB160"/>
    <mergeCell ref="CN148:DA148"/>
    <mergeCell ref="DQ148:EC148"/>
    <mergeCell ref="B164:C164"/>
    <mergeCell ref="D164:EP164"/>
    <mergeCell ref="DC160:EQ160"/>
    <mergeCell ref="BJ161:CB161"/>
    <mergeCell ref="CC161:DB161"/>
    <mergeCell ref="DC161:DT161"/>
    <mergeCell ref="DU161:EQ161"/>
    <mergeCell ref="B162:C162"/>
    <mergeCell ref="D162:X162"/>
    <mergeCell ref="Y162:AH162"/>
    <mergeCell ref="CC162:DB162"/>
    <mergeCell ref="DC162:DT162"/>
    <mergeCell ref="DU162:EQ162"/>
    <mergeCell ref="B163:C163"/>
    <mergeCell ref="D163:EP163"/>
    <mergeCell ref="AI162:BI162"/>
    <mergeCell ref="BJ162:CB162"/>
    <mergeCell ref="B171:C171"/>
    <mergeCell ref="D171:EP171"/>
    <mergeCell ref="D167:EP167"/>
    <mergeCell ref="B168:C168"/>
    <mergeCell ref="D168:X168"/>
    <mergeCell ref="Y168:AH168"/>
    <mergeCell ref="B166:C166"/>
    <mergeCell ref="D166:X166"/>
    <mergeCell ref="Y166:AH166"/>
    <mergeCell ref="AI166:BI166"/>
    <mergeCell ref="D172:EP172"/>
    <mergeCell ref="B173:C173"/>
    <mergeCell ref="D173:X173"/>
    <mergeCell ref="Y173:AH173"/>
    <mergeCell ref="AI173:BI173"/>
    <mergeCell ref="BJ173:CB173"/>
    <mergeCell ref="AI168:BI168"/>
    <mergeCell ref="BJ168:CB168"/>
    <mergeCell ref="DC168:DT168"/>
    <mergeCell ref="D169:EP169"/>
    <mergeCell ref="DC173:DT173"/>
    <mergeCell ref="D174:EP174"/>
    <mergeCell ref="B175:C175"/>
    <mergeCell ref="D175:X175"/>
    <mergeCell ref="Y175:AH175"/>
    <mergeCell ref="AI175:BI175"/>
    <mergeCell ref="BJ175:CB175"/>
    <mergeCell ref="DC175:DT175"/>
    <mergeCell ref="B178:C178"/>
    <mergeCell ref="D178:EP178"/>
    <mergeCell ref="D176:EP176"/>
    <mergeCell ref="B177:C177"/>
    <mergeCell ref="D177:X177"/>
    <mergeCell ref="Y177:AH177"/>
    <mergeCell ref="AI177:BI177"/>
    <mergeCell ref="BJ177:CB177"/>
    <mergeCell ref="DC177:DT177"/>
    <mergeCell ref="D179:EP179"/>
    <mergeCell ref="B180:C180"/>
    <mergeCell ref="D180:X180"/>
    <mergeCell ref="Y180:AH180"/>
    <mergeCell ref="AI180:BI180"/>
    <mergeCell ref="BJ180:CB180"/>
    <mergeCell ref="DC180:DT180"/>
    <mergeCell ref="B185:C185"/>
    <mergeCell ref="D185:EP185"/>
    <mergeCell ref="D181:EP181"/>
    <mergeCell ref="B182:C182"/>
    <mergeCell ref="D182:X182"/>
    <mergeCell ref="Y182:AH182"/>
    <mergeCell ref="AI182:BI182"/>
    <mergeCell ref="BJ182:CB182"/>
    <mergeCell ref="DC182:DT182"/>
    <mergeCell ref="B184:C184"/>
    <mergeCell ref="D186:EP186"/>
    <mergeCell ref="B187:C187"/>
    <mergeCell ref="D187:X187"/>
    <mergeCell ref="Y187:AH187"/>
    <mergeCell ref="AI187:BI187"/>
    <mergeCell ref="BJ187:CB187"/>
    <mergeCell ref="DC187:DT187"/>
    <mergeCell ref="BQ203:CQ203"/>
    <mergeCell ref="CR203:DU203"/>
    <mergeCell ref="BJ189:CB189"/>
    <mergeCell ref="DC189:DT189"/>
    <mergeCell ref="B203:B204"/>
    <mergeCell ref="C203:S204"/>
    <mergeCell ref="T203:AM203"/>
    <mergeCell ref="AN203:BP203"/>
    <mergeCell ref="D189:X189"/>
    <mergeCell ref="Y189:AH189"/>
    <mergeCell ref="AI189:BI189"/>
    <mergeCell ref="B201:DQ201"/>
    <mergeCell ref="B189:C189"/>
    <mergeCell ref="DV203:ES203"/>
    <mergeCell ref="T204:AA204"/>
    <mergeCell ref="AB204:AM204"/>
    <mergeCell ref="AN204:AZ204"/>
    <mergeCell ref="BA204:BP204"/>
    <mergeCell ref="BQ204:CD204"/>
    <mergeCell ref="CE204:CQ204"/>
    <mergeCell ref="CR204:DF204"/>
    <mergeCell ref="DG204:DU204"/>
    <mergeCell ref="DV204:EG204"/>
    <mergeCell ref="EH204:ES204"/>
    <mergeCell ref="C205:S205"/>
    <mergeCell ref="T205:AA205"/>
    <mergeCell ref="AB205:AM205"/>
    <mergeCell ref="AN205:AZ205"/>
    <mergeCell ref="BA205:BP205"/>
    <mergeCell ref="BQ205:CD205"/>
    <mergeCell ref="CE205:CQ205"/>
    <mergeCell ref="B211:B213"/>
    <mergeCell ref="C211:P213"/>
    <mergeCell ref="Q211:BM211"/>
    <mergeCell ref="DV205:EG205"/>
    <mergeCell ref="DS211:EO211"/>
    <mergeCell ref="BN211:DR211"/>
    <mergeCell ref="FK211:FW211"/>
    <mergeCell ref="BQ207:CD207"/>
    <mergeCell ref="CR207:DF207"/>
    <mergeCell ref="DV207:EG207"/>
    <mergeCell ref="EP211:FJ211"/>
    <mergeCell ref="C207:S207"/>
    <mergeCell ref="T207:AA207"/>
    <mergeCell ref="AN207:AZ207"/>
    <mergeCell ref="EH205:ES205"/>
    <mergeCell ref="CR205:DF205"/>
    <mergeCell ref="DG205:DU205"/>
    <mergeCell ref="CP212:DR212"/>
    <mergeCell ref="DS212:EE213"/>
    <mergeCell ref="EF212:EO213"/>
    <mergeCell ref="CP213:DD213"/>
    <mergeCell ref="DE213:DR213"/>
    <mergeCell ref="AW213:BM213"/>
    <mergeCell ref="BN213:BZ213"/>
    <mergeCell ref="CA213:CO213"/>
    <mergeCell ref="Q212:AJ212"/>
    <mergeCell ref="AK212:BM212"/>
    <mergeCell ref="BN212:CO212"/>
    <mergeCell ref="EP212:EX213"/>
    <mergeCell ref="EY212:FJ213"/>
    <mergeCell ref="FK212:FR213"/>
    <mergeCell ref="FS212:FW213"/>
    <mergeCell ref="FS214:FW214"/>
    <mergeCell ref="C215:P215"/>
    <mergeCell ref="DE214:DR214"/>
    <mergeCell ref="DS214:EE214"/>
    <mergeCell ref="EF214:EO214"/>
    <mergeCell ref="EP214:EX214"/>
    <mergeCell ref="AW214:BM214"/>
    <mergeCell ref="BN214:BZ214"/>
    <mergeCell ref="CA214:CO214"/>
    <mergeCell ref="CP214:DD214"/>
    <mergeCell ref="FK216:FR216"/>
    <mergeCell ref="B218:ED218"/>
    <mergeCell ref="EY214:FJ214"/>
    <mergeCell ref="FK214:FR214"/>
    <mergeCell ref="C214:P214"/>
    <mergeCell ref="Q214:Z214"/>
    <mergeCell ref="AA214:AJ214"/>
    <mergeCell ref="AK214:AV214"/>
    <mergeCell ref="DH221:EH221"/>
    <mergeCell ref="AA216:AJ216"/>
    <mergeCell ref="BN216:BZ216"/>
    <mergeCell ref="CA216:CO216"/>
    <mergeCell ref="DS216:EE216"/>
    <mergeCell ref="P221:AK222"/>
    <mergeCell ref="AL221:DG222"/>
    <mergeCell ref="EI221:FG221"/>
    <mergeCell ref="C216:P216"/>
    <mergeCell ref="FH221:FX221"/>
    <mergeCell ref="DH222:DV222"/>
    <mergeCell ref="DW222:EH222"/>
    <mergeCell ref="EI222:ET222"/>
    <mergeCell ref="EU222:FG222"/>
    <mergeCell ref="FH222:FR222"/>
    <mergeCell ref="FS222:FX222"/>
    <mergeCell ref="B219:ED219"/>
    <mergeCell ref="B228:DQ228"/>
    <mergeCell ref="B230:B231"/>
    <mergeCell ref="C230:N231"/>
    <mergeCell ref="O230:AK231"/>
    <mergeCell ref="AL230:DG231"/>
    <mergeCell ref="DH230:EH230"/>
    <mergeCell ref="EU224:FG224"/>
    <mergeCell ref="FH224:FR224"/>
    <mergeCell ref="FS224:FX224"/>
    <mergeCell ref="C225:DG225"/>
    <mergeCell ref="C224:O224"/>
    <mergeCell ref="P224:AK224"/>
    <mergeCell ref="AL224:DG224"/>
    <mergeCell ref="DH224:DV224"/>
    <mergeCell ref="DW224:EH224"/>
    <mergeCell ref="EI224:ET224"/>
    <mergeCell ref="EU232:FG232"/>
    <mergeCell ref="DW232:EH232"/>
    <mergeCell ref="EM239:FX240"/>
    <mergeCell ref="EI232:ET232"/>
    <mergeCell ref="EI230:FG230"/>
    <mergeCell ref="DH231:DV231"/>
    <mergeCell ref="DW231:EH231"/>
    <mergeCell ref="EI231:ET231"/>
    <mergeCell ref="EU231:FG231"/>
    <mergeCell ref="BU240:CJ240"/>
    <mergeCell ref="C234:DG234"/>
    <mergeCell ref="B236:ED236"/>
    <mergeCell ref="B237:ED237"/>
    <mergeCell ref="B239:B240"/>
    <mergeCell ref="C239:W240"/>
    <mergeCell ref="CZ240:DM240"/>
    <mergeCell ref="C232:N232"/>
    <mergeCell ref="O232:AK232"/>
    <mergeCell ref="AL232:DG232"/>
    <mergeCell ref="DH232:DV232"/>
    <mergeCell ref="X239:BD239"/>
    <mergeCell ref="BE239:CY239"/>
    <mergeCell ref="CZ239:EL239"/>
    <mergeCell ref="CK240:CY240"/>
    <mergeCell ref="X240:AF240"/>
    <mergeCell ref="AG240:AQ240"/>
    <mergeCell ref="AR240:BD240"/>
    <mergeCell ref="BE240:BT240"/>
    <mergeCell ref="DN240:EB240"/>
    <mergeCell ref="EC240:EL240"/>
    <mergeCell ref="EM241:FX241"/>
    <mergeCell ref="B243:DQ243"/>
    <mergeCell ref="BE241:BT241"/>
    <mergeCell ref="BU241:CJ241"/>
    <mergeCell ref="CK241:CY241"/>
    <mergeCell ref="CZ241:DM241"/>
    <mergeCell ref="DN241:EB241"/>
    <mergeCell ref="EC241:EL241"/>
    <mergeCell ref="AG241:AQ241"/>
    <mergeCell ref="AR241:BD241"/>
    <mergeCell ref="B254:DQ254"/>
    <mergeCell ref="B256:CN256"/>
    <mergeCell ref="C241:W241"/>
    <mergeCell ref="X241:AF241"/>
    <mergeCell ref="DD244:DQ244"/>
    <mergeCell ref="B245:B246"/>
    <mergeCell ref="BU247:CK247"/>
    <mergeCell ref="CL247:CZ247"/>
    <mergeCell ref="X246:AF246"/>
    <mergeCell ref="AG246:AQ246"/>
    <mergeCell ref="C245:W246"/>
    <mergeCell ref="X245:BD245"/>
    <mergeCell ref="BE245:CZ245"/>
    <mergeCell ref="DA245:ES246"/>
    <mergeCell ref="C247:W247"/>
    <mergeCell ref="X247:AF247"/>
    <mergeCell ref="AG247:AQ247"/>
    <mergeCell ref="AR247:BD247"/>
    <mergeCell ref="AM258:AX259"/>
    <mergeCell ref="AY258:BN259"/>
    <mergeCell ref="DZ258:EN259"/>
    <mergeCell ref="BU246:CK246"/>
    <mergeCell ref="CL246:CZ246"/>
    <mergeCell ref="BE247:BT247"/>
    <mergeCell ref="AR246:BD246"/>
    <mergeCell ref="BE246:BT246"/>
    <mergeCell ref="DA247:ES247"/>
    <mergeCell ref="B249:ER249"/>
    <mergeCell ref="B258:B259"/>
    <mergeCell ref="C258:H259"/>
    <mergeCell ref="I258:X259"/>
    <mergeCell ref="Y258:AL259"/>
    <mergeCell ref="C260:H260"/>
    <mergeCell ref="I260:X260"/>
    <mergeCell ref="Y260:AL260"/>
    <mergeCell ref="AM260:AX260"/>
    <mergeCell ref="BO258:CC259"/>
    <mergeCell ref="CD258:CR259"/>
    <mergeCell ref="CD260:CR260"/>
    <mergeCell ref="CS260:DH260"/>
    <mergeCell ref="DZ260:EN260"/>
    <mergeCell ref="C261:H261"/>
    <mergeCell ref="I261:X261"/>
    <mergeCell ref="Y261:AL261"/>
    <mergeCell ref="AM261:AX261"/>
    <mergeCell ref="AY261:BN261"/>
    <mergeCell ref="BO261:CC261"/>
    <mergeCell ref="CD261:CR261"/>
    <mergeCell ref="AY260:BN260"/>
    <mergeCell ref="BO260:CC260"/>
    <mergeCell ref="C262:H262"/>
    <mergeCell ref="I262:X262"/>
    <mergeCell ref="Y262:AL262"/>
    <mergeCell ref="AM262:AX262"/>
    <mergeCell ref="AM263:AX263"/>
    <mergeCell ref="AY263:BN263"/>
    <mergeCell ref="AY262:BN262"/>
    <mergeCell ref="BO262:CC262"/>
    <mergeCell ref="BO263:CC263"/>
    <mergeCell ref="DZ266:EN266"/>
    <mergeCell ref="CD262:CR262"/>
    <mergeCell ref="CS262:DH262"/>
    <mergeCell ref="DZ262:EN262"/>
    <mergeCell ref="CS265:DH265"/>
    <mergeCell ref="CD264:CR264"/>
    <mergeCell ref="CS264:DH264"/>
    <mergeCell ref="DZ264:EN264"/>
    <mergeCell ref="DZ265:EN265"/>
    <mergeCell ref="CD263:CR263"/>
    <mergeCell ref="BM286:CA286"/>
    <mergeCell ref="CB286:CP286"/>
    <mergeCell ref="DT286:FP286"/>
    <mergeCell ref="CS263:DH263"/>
    <mergeCell ref="DZ263:EN263"/>
    <mergeCell ref="DJ275:DY275"/>
    <mergeCell ref="DI276:DY276"/>
    <mergeCell ref="DJ277:DY277"/>
    <mergeCell ref="DI274:DY274"/>
    <mergeCell ref="DZ274:EN274"/>
    <mergeCell ref="DZ267:EN267"/>
    <mergeCell ref="BO267:CC267"/>
    <mergeCell ref="CD267:CR267"/>
    <mergeCell ref="I267:X267"/>
    <mergeCell ref="Y267:AL267"/>
    <mergeCell ref="G286:Y286"/>
    <mergeCell ref="Z286:AI286"/>
    <mergeCell ref="AJ286:AU286"/>
    <mergeCell ref="AV286:BL286"/>
    <mergeCell ref="AM267:AX267"/>
    <mergeCell ref="AY267:BN267"/>
    <mergeCell ref="CD274:CR274"/>
    <mergeCell ref="CS274:DH274"/>
    <mergeCell ref="B269:EN269"/>
    <mergeCell ref="B271:B273"/>
    <mergeCell ref="C271:G273"/>
    <mergeCell ref="H271:X273"/>
    <mergeCell ref="Y271:CR271"/>
    <mergeCell ref="CS267:DH267"/>
    <mergeCell ref="C274:G274"/>
    <mergeCell ref="H274:X274"/>
    <mergeCell ref="Y274:AL274"/>
    <mergeCell ref="AM274:AY274"/>
    <mergeCell ref="CS271:FM271"/>
    <mergeCell ref="Y272:AL273"/>
    <mergeCell ref="AZ273:BO273"/>
    <mergeCell ref="BP273:CC273"/>
    <mergeCell ref="AM272:AY273"/>
    <mergeCell ref="AZ272:CC272"/>
    <mergeCell ref="FA272:FM273"/>
    <mergeCell ref="AZ275:BO275"/>
    <mergeCell ref="CD275:CR275"/>
    <mergeCell ref="EO273:EZ273"/>
    <mergeCell ref="CS272:DH273"/>
    <mergeCell ref="DI272:DY273"/>
    <mergeCell ref="DZ272:EZ272"/>
    <mergeCell ref="AZ274:BO274"/>
    <mergeCell ref="BP274:CC274"/>
    <mergeCell ref="DZ273:EN273"/>
    <mergeCell ref="CD272:CR273"/>
    <mergeCell ref="EO274:EZ274"/>
    <mergeCell ref="FA274:FM274"/>
    <mergeCell ref="CS275:DH275"/>
    <mergeCell ref="DZ275:EN275"/>
    <mergeCell ref="FA275:FM275"/>
    <mergeCell ref="C275:G275"/>
    <mergeCell ref="H275:X275"/>
    <mergeCell ref="Y275:AL275"/>
    <mergeCell ref="AM275:AY275"/>
    <mergeCell ref="FA276:FM276"/>
    <mergeCell ref="C277:G277"/>
    <mergeCell ref="H277:X277"/>
    <mergeCell ref="Y277:AL277"/>
    <mergeCell ref="AM277:AY277"/>
    <mergeCell ref="C276:G276"/>
    <mergeCell ref="H276:X276"/>
    <mergeCell ref="Y276:AL276"/>
    <mergeCell ref="AM276:AY276"/>
    <mergeCell ref="AZ276:BO276"/>
    <mergeCell ref="CQ285:DS285"/>
    <mergeCell ref="DI281:DY281"/>
    <mergeCell ref="DZ281:EN281"/>
    <mergeCell ref="CD280:CR280"/>
    <mergeCell ref="CS280:DH280"/>
    <mergeCell ref="FA277:FM277"/>
    <mergeCell ref="AZ277:BO277"/>
    <mergeCell ref="CD277:CR277"/>
    <mergeCell ref="CS277:DH277"/>
    <mergeCell ref="DZ277:EN277"/>
    <mergeCell ref="DZ276:EN276"/>
    <mergeCell ref="DJ278:DY278"/>
    <mergeCell ref="CD276:CR276"/>
    <mergeCell ref="H281:X281"/>
    <mergeCell ref="Y281:AL281"/>
    <mergeCell ref="AM281:AY281"/>
    <mergeCell ref="AZ281:BO281"/>
    <mergeCell ref="CS278:DH278"/>
    <mergeCell ref="DZ279:EN279"/>
    <mergeCell ref="AZ280:BO280"/>
    <mergeCell ref="CB287:CP287"/>
    <mergeCell ref="CQ287:DS287"/>
    <mergeCell ref="C285:F285"/>
    <mergeCell ref="G285:Y285"/>
    <mergeCell ref="Z285:AI285"/>
    <mergeCell ref="AJ285:AU285"/>
    <mergeCell ref="AV287:BL287"/>
    <mergeCell ref="C286:F286"/>
    <mergeCell ref="AV285:BL285"/>
    <mergeCell ref="BM285:CA285"/>
    <mergeCell ref="C288:F288"/>
    <mergeCell ref="G288:Y288"/>
    <mergeCell ref="Z288:AI288"/>
    <mergeCell ref="AJ288:AU288"/>
    <mergeCell ref="C287:F287"/>
    <mergeCell ref="G287:Y287"/>
    <mergeCell ref="Z287:AI287"/>
    <mergeCell ref="AJ287:AU287"/>
    <mergeCell ref="CQ289:DS289"/>
    <mergeCell ref="DT293:FP293"/>
    <mergeCell ref="DT290:FP290"/>
    <mergeCell ref="G293:Y293"/>
    <mergeCell ref="Z293:AI293"/>
    <mergeCell ref="AJ293:AU293"/>
    <mergeCell ref="AV293:BL293"/>
    <mergeCell ref="AV290:BL290"/>
    <mergeCell ref="BM290:CA290"/>
    <mergeCell ref="DT292:FP292"/>
    <mergeCell ref="G289:Y289"/>
    <mergeCell ref="Z289:AI289"/>
    <mergeCell ref="AJ289:AU289"/>
    <mergeCell ref="CB288:CP288"/>
    <mergeCell ref="AV289:BL289"/>
    <mergeCell ref="BM289:CA289"/>
    <mergeCell ref="CB289:CP289"/>
    <mergeCell ref="B313:ER313"/>
    <mergeCell ref="BM293:CA293"/>
    <mergeCell ref="CB293:CP293"/>
    <mergeCell ref="CQ293:DS293"/>
    <mergeCell ref="B296:DQ296"/>
    <mergeCell ref="DR297:ED297"/>
    <mergeCell ref="C298:AF298"/>
    <mergeCell ref="AG298:BE298"/>
    <mergeCell ref="BF298:BR298"/>
    <mergeCell ref="C319:R319"/>
    <mergeCell ref="S319:AR319"/>
    <mergeCell ref="BZ319:DQ319"/>
    <mergeCell ref="C316:R316"/>
    <mergeCell ref="S316:AR316"/>
    <mergeCell ref="BZ316:DQ316"/>
    <mergeCell ref="B307:ER307"/>
    <mergeCell ref="B305:EO305"/>
    <mergeCell ref="CF299:CS299"/>
    <mergeCell ref="CT299:FS299"/>
    <mergeCell ref="C300:AF300"/>
    <mergeCell ref="AG300:BE300"/>
    <mergeCell ref="CT300:FS300"/>
    <mergeCell ref="C299:AF299"/>
    <mergeCell ref="AG299:BE299"/>
    <mergeCell ref="BF299:BR299"/>
    <mergeCell ref="Y184:AH184"/>
    <mergeCell ref="DC170:DT170"/>
    <mergeCell ref="D183:EP183"/>
    <mergeCell ref="B303:ER303"/>
    <mergeCell ref="BS298:CE298"/>
    <mergeCell ref="CT298:FS298"/>
    <mergeCell ref="BS299:CE299"/>
    <mergeCell ref="CF298:CS298"/>
    <mergeCell ref="CQ292:DS292"/>
    <mergeCell ref="C289:F289"/>
    <mergeCell ref="D170:X170"/>
    <mergeCell ref="Y170:AH170"/>
    <mergeCell ref="AI170:BI170"/>
    <mergeCell ref="BJ170:CB170"/>
    <mergeCell ref="S320:AR320"/>
    <mergeCell ref="BZ320:DQ320"/>
    <mergeCell ref="S317:AR317"/>
    <mergeCell ref="BZ317:DQ317"/>
    <mergeCell ref="B170:C170"/>
    <mergeCell ref="CO1:FH1"/>
    <mergeCell ref="CO2:FH2"/>
    <mergeCell ref="CO3:FH3"/>
    <mergeCell ref="CO4:FI4"/>
    <mergeCell ref="D165:EP165"/>
    <mergeCell ref="BJ166:CB166"/>
    <mergeCell ref="DC166:DT166"/>
    <mergeCell ref="DP29:EB29"/>
    <mergeCell ref="D151:EP151"/>
    <mergeCell ref="FM29:FV29"/>
    <mergeCell ref="C29:E29"/>
    <mergeCell ref="H29:U29"/>
    <mergeCell ref="V29:AB29"/>
    <mergeCell ref="BG29:BU29"/>
    <mergeCell ref="D153:EP153"/>
    <mergeCell ref="B154:C154"/>
    <mergeCell ref="D154:X154"/>
    <mergeCell ref="Y154:AG154"/>
    <mergeCell ref="EC29:EL29"/>
    <mergeCell ref="D147:EP147"/>
    <mergeCell ref="B148:C148"/>
    <mergeCell ref="DQ152:EC152"/>
    <mergeCell ref="B152:C152"/>
    <mergeCell ref="D152:X152"/>
    <mergeCell ref="CN152:DA152"/>
    <mergeCell ref="D148:X148"/>
    <mergeCell ref="Y148:AG148"/>
    <mergeCell ref="AH148:BH148"/>
    <mergeCell ref="Y152:AG152"/>
    <mergeCell ref="AH152:BH152"/>
    <mergeCell ref="BI152:BV152"/>
    <mergeCell ref="B149:C149"/>
    <mergeCell ref="D149:EP149"/>
    <mergeCell ref="B150:C150"/>
    <mergeCell ref="D150:EP150"/>
    <mergeCell ref="DQ154:EC154"/>
    <mergeCell ref="D155:EP155"/>
    <mergeCell ref="B156:C156"/>
    <mergeCell ref="D156:X156"/>
    <mergeCell ref="Y156:AG156"/>
    <mergeCell ref="AH156:BH156"/>
    <mergeCell ref="BI156:BV156"/>
    <mergeCell ref="B193:C193"/>
    <mergeCell ref="AH154:BH154"/>
    <mergeCell ref="BI154:BV154"/>
    <mergeCell ref="CN154:DA154"/>
    <mergeCell ref="AI184:BI184"/>
    <mergeCell ref="BJ184:CB184"/>
    <mergeCell ref="D190:EP190"/>
    <mergeCell ref="BJ191:CB191"/>
    <mergeCell ref="DC191:DT191"/>
    <mergeCell ref="DC184:DT184"/>
    <mergeCell ref="D194:EP194"/>
    <mergeCell ref="B195:C195"/>
    <mergeCell ref="D195:X195"/>
    <mergeCell ref="Y195:AH195"/>
    <mergeCell ref="AI195:BI195"/>
    <mergeCell ref="DC195:DT195"/>
    <mergeCell ref="CN156:DA156"/>
    <mergeCell ref="DQ156:EC156"/>
    <mergeCell ref="B192:C192"/>
    <mergeCell ref="D192:EP192"/>
    <mergeCell ref="D184:X184"/>
    <mergeCell ref="D188:EP188"/>
    <mergeCell ref="B191:C191"/>
    <mergeCell ref="D191:X191"/>
    <mergeCell ref="Y191:AH191"/>
    <mergeCell ref="AI191:BI191"/>
    <mergeCell ref="AL223:DG223"/>
    <mergeCell ref="DH223:DV223"/>
    <mergeCell ref="C223:O223"/>
    <mergeCell ref="D193:EP193"/>
    <mergeCell ref="BJ195:CB195"/>
    <mergeCell ref="D198:EP198"/>
    <mergeCell ref="AI197:BI197"/>
    <mergeCell ref="BJ197:CB197"/>
    <mergeCell ref="DC197:DT197"/>
    <mergeCell ref="D196:EP196"/>
    <mergeCell ref="B197:C197"/>
    <mergeCell ref="D197:X197"/>
    <mergeCell ref="Y197:AH197"/>
    <mergeCell ref="P223:AK223"/>
    <mergeCell ref="B221:B222"/>
    <mergeCell ref="C221:O222"/>
    <mergeCell ref="Q213:Z213"/>
    <mergeCell ref="AA213:AJ213"/>
    <mergeCell ref="AK213:AV213"/>
    <mergeCell ref="C206:S206"/>
    <mergeCell ref="DW223:EH223"/>
    <mergeCell ref="B199:C199"/>
    <mergeCell ref="D199:X199"/>
    <mergeCell ref="EU223:FG223"/>
    <mergeCell ref="Y199:AH199"/>
    <mergeCell ref="AI199:BI199"/>
    <mergeCell ref="BJ199:CB199"/>
    <mergeCell ref="DC199:DT199"/>
    <mergeCell ref="EP216:EX216"/>
    <mergeCell ref="Q216:Z216"/>
    <mergeCell ref="FS223:FX223"/>
    <mergeCell ref="C233:N233"/>
    <mergeCell ref="O233:AK233"/>
    <mergeCell ref="AL233:DG233"/>
    <mergeCell ref="DH233:DV233"/>
    <mergeCell ref="DW233:EH233"/>
    <mergeCell ref="EI233:ET233"/>
    <mergeCell ref="EU233:FG233"/>
    <mergeCell ref="EI223:ET223"/>
    <mergeCell ref="FH223:FR223"/>
    <mergeCell ref="EU234:FF234"/>
    <mergeCell ref="C264:H264"/>
    <mergeCell ref="I264:X264"/>
    <mergeCell ref="Y264:AL264"/>
    <mergeCell ref="AM264:AX264"/>
    <mergeCell ref="AY264:BN264"/>
    <mergeCell ref="BO264:CC264"/>
    <mergeCell ref="C263:H263"/>
    <mergeCell ref="I263:X263"/>
    <mergeCell ref="Y263:AL263"/>
    <mergeCell ref="DH234:DV234"/>
    <mergeCell ref="DW234:EG234"/>
    <mergeCell ref="EI234:ET234"/>
    <mergeCell ref="CS261:DH261"/>
    <mergeCell ref="DZ261:EN261"/>
    <mergeCell ref="CS258:DY258"/>
    <mergeCell ref="DI260:DY260"/>
    <mergeCell ref="CS259:DH259"/>
    <mergeCell ref="DI259:DY259"/>
    <mergeCell ref="B250:EQ250"/>
    <mergeCell ref="AZ278:BO278"/>
    <mergeCell ref="CD278:CR278"/>
    <mergeCell ref="C265:H265"/>
    <mergeCell ref="I265:X265"/>
    <mergeCell ref="Y265:AL265"/>
    <mergeCell ref="AM265:AX265"/>
    <mergeCell ref="CD265:CR265"/>
    <mergeCell ref="I266:X266"/>
    <mergeCell ref="Y266:AL266"/>
    <mergeCell ref="AM266:AX266"/>
    <mergeCell ref="AY265:BN265"/>
    <mergeCell ref="BO265:CC265"/>
    <mergeCell ref="BO266:CC266"/>
    <mergeCell ref="CS266:DH266"/>
    <mergeCell ref="AY266:BN266"/>
    <mergeCell ref="CD266:CR266"/>
    <mergeCell ref="C266:H266"/>
    <mergeCell ref="CS276:DH276"/>
    <mergeCell ref="FA278:FM278"/>
    <mergeCell ref="C279:G279"/>
    <mergeCell ref="H279:X279"/>
    <mergeCell ref="Y279:AL279"/>
    <mergeCell ref="AM279:AY279"/>
    <mergeCell ref="AZ279:BO279"/>
    <mergeCell ref="CD279:CR279"/>
    <mergeCell ref="CS279:DH279"/>
    <mergeCell ref="DZ278:EN278"/>
    <mergeCell ref="C280:G280"/>
    <mergeCell ref="H280:X280"/>
    <mergeCell ref="Y280:AL280"/>
    <mergeCell ref="AM280:AY280"/>
    <mergeCell ref="DI279:DY279"/>
    <mergeCell ref="C278:G278"/>
    <mergeCell ref="H278:X278"/>
    <mergeCell ref="Y278:AL278"/>
    <mergeCell ref="AM278:AY278"/>
    <mergeCell ref="DZ280:EN280"/>
    <mergeCell ref="FA280:FM280"/>
    <mergeCell ref="FA279:FM279"/>
    <mergeCell ref="DJ280:DY280"/>
    <mergeCell ref="DT291:FP291"/>
    <mergeCell ref="DT285:FP285"/>
    <mergeCell ref="DT287:FP287"/>
    <mergeCell ref="FD284:FO284"/>
    <mergeCell ref="DT288:FP288"/>
    <mergeCell ref="DT289:FP289"/>
    <mergeCell ref="FA281:FM281"/>
    <mergeCell ref="CD281:CR281"/>
    <mergeCell ref="AV288:BL288"/>
    <mergeCell ref="BM288:CA288"/>
    <mergeCell ref="CQ286:DS286"/>
    <mergeCell ref="BM287:CA287"/>
    <mergeCell ref="CS281:DH281"/>
    <mergeCell ref="B283:EN283"/>
    <mergeCell ref="CB285:CP285"/>
    <mergeCell ref="CQ288:DS288"/>
    <mergeCell ref="C290:F290"/>
    <mergeCell ref="G290:Y290"/>
    <mergeCell ref="Z290:AI290"/>
    <mergeCell ref="AJ290:AU290"/>
    <mergeCell ref="AV292:BL292"/>
    <mergeCell ref="BM292:CA292"/>
    <mergeCell ref="CQ290:DS290"/>
    <mergeCell ref="AV291:BL291"/>
    <mergeCell ref="CQ291:DS291"/>
    <mergeCell ref="CB290:CP290"/>
    <mergeCell ref="BM291:CA291"/>
    <mergeCell ref="CB291:CP291"/>
    <mergeCell ref="CB292:CP292"/>
    <mergeCell ref="C291:F291"/>
    <mergeCell ref="G291:Y291"/>
    <mergeCell ref="Z291:AI291"/>
    <mergeCell ref="AJ291:AU291"/>
    <mergeCell ref="C292:F292"/>
    <mergeCell ref="G292:Y292"/>
    <mergeCell ref="Z292:AI292"/>
    <mergeCell ref="AJ292:AU292"/>
  </mergeCells>
  <printOptions/>
  <pageMargins left="0.5118110236220472" right="0.3937007874015748" top="0.35433070866141736" bottom="0.5118110236220472" header="0.2755905511811024" footer="0.5118110236220472"/>
  <pageSetup horizontalDpi="600" verticalDpi="600" orientation="landscape" paperSize="9" scale="62" r:id="rId2"/>
  <rowBreaks count="8" manualBreakCount="8">
    <brk id="34" max="255" man="1"/>
    <brk id="84" max="255" man="1"/>
    <brk id="104" max="179" man="1"/>
    <brk id="125" max="255" man="1"/>
    <brk id="163" max="179" man="1"/>
    <brk id="199" max="255" man="1"/>
    <brk id="248" max="255" man="1"/>
    <brk id="29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pilgi2</cp:lastModifiedBy>
  <cp:lastPrinted>2017-11-20T12:54:23Z</cp:lastPrinted>
  <dcterms:created xsi:type="dcterms:W3CDTF">2017-03-22T07:04:56Z</dcterms:created>
  <dcterms:modified xsi:type="dcterms:W3CDTF">2017-11-20T12:59:21Z</dcterms:modified>
  <cp:category/>
  <cp:version/>
  <cp:contentType/>
  <cp:contentStatus/>
  <cp:revision>1</cp:revision>
</cp:coreProperties>
</file>