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8775" tabRatio="60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<sst xmlns="http://schemas.openxmlformats.org/spreadsheetml/2006/main" count="723" uniqueCount="196">
  <si>
    <t>Директор департаменту праці та соціального захисту населення Миколаївської міської ради</t>
  </si>
  <si>
    <t>Василенко С.М.</t>
  </si>
  <si>
    <t>Начальник планового відділу</t>
  </si>
  <si>
    <t>Федоровська Н.Г.</t>
  </si>
  <si>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</si>
  <si>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</si>
  <si>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</si>
  <si>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</si>
  <si>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</si>
  <si>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</si>
  <si>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</si>
  <si>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</si>
  <si>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</si>
  <si>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</si>
  <si>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</si>
  <si>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</si>
  <si>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</si>
  <si>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</si>
  <si>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</si>
  <si>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</si>
  <si>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</si>
  <si>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</si>
  <si>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</si>
  <si>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</si>
  <si>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</si>
  <si>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</si>
  <si>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</si>
  <si>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</si>
  <si>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</si>
  <si>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</si>
  <si>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</si>
  <si>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</si>
  <si>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</si>
  <si>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</si>
  <si>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</si>
  <si>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</si>
  <si>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</si>
  <si>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</si>
  <si>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</si>
  <si>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</si>
  <si>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</si>
  <si>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</si>
  <si>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</si>
  <si>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</si>
  <si>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</si>
  <si>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</si>
  <si>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</si>
  <si>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</si>
  <si>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</si>
  <si>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</si>
  <si>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</si>
  <si>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</si>
  <si>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</si>
  <si>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</si>
  <si>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</si>
  <si>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</si>
  <si>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</si>
  <si>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</si>
  <si>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</si>
  <si>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</si>
  <si>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</si>
  <si>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(підпис)</t>
  </si>
  <si>
    <t>(прізвище та ініціали)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</si>
  <si>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</si>
  <si>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</si>
  <si>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</si>
  <si>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</si>
  <si>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</si>
  <si>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</si>
  <si>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</si>
  <si>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</si>
  <si>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</si>
  <si>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</si>
  <si>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</si>
  <si>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</si>
  <si>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</si>
  <si>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</si>
  <si>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</si>
  <si>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</si>
  <si>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</si>
  <si>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</si>
  <si>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1. Департамент праці та соціального захисту населення Миколаївської міської ради</t>
  </si>
  <si>
    <t>2. Департамент праці та соціального захисту населення Миколаївської міської ради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</si>
  <si>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</si>
  <si>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</si>
  <si>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2021 рік (прогноз)</t>
  </si>
  <si>
    <t>2019 рік</t>
  </si>
  <si>
    <t>2020 рік</t>
  </si>
  <si>
    <t>2021 рік</t>
  </si>
  <si>
    <t>Дебіторська заборгованість на 01.01.2018</t>
  </si>
  <si>
    <t>25020100</t>
  </si>
  <si>
    <t>602100</t>
  </si>
  <si>
    <t>602200</t>
  </si>
  <si>
    <t>602400</t>
  </si>
  <si>
    <t>25010400</t>
  </si>
  <si>
    <t>Надходження бюджетних установ від реалізації в установленому порядку майна (крім нерухомого майна)</t>
  </si>
  <si>
    <t xml:space="preserve">Благодійні внески, гранти та дарунки 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</si>
  <si>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</si>
  <si>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</si>
  <si>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</si>
  <si>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</si>
  <si>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</si>
  <si>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</si>
  <si>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</si>
  <si>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</si>
  <si>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</si>
  <si>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</si>
  <si>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</si>
  <si>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</si>
  <si>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</si>
  <si>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</si>
  <si>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 xml:space="preserve"> Капітальний ремонт інших об'єктів</t>
  </si>
  <si>
    <t>2</t>
  </si>
  <si>
    <t>1</t>
  </si>
  <si>
    <t>Завдання 1</t>
  </si>
  <si>
    <t>Завдання 3</t>
  </si>
  <si>
    <t>Проведення капітального ремонту</t>
  </si>
  <si>
    <t>Кількість об'єктів, що планується відремонтувати</t>
  </si>
  <si>
    <t>Метраж об'єктів, що планується відремонтувати</t>
  </si>
  <si>
    <t>Середня вартість ремонту 1 кв.м.</t>
  </si>
  <si>
    <t>Середня вартість ремонту 1 об'єкту</t>
  </si>
  <si>
    <t>Питома вага відремонтованих об'єктів у загальній кількості об'єктів, що потребують ремонту</t>
  </si>
  <si>
    <t>Питома вага відремонтованої площі у загальній площі, що потребує ремонту</t>
  </si>
  <si>
    <t>Обсяг річної економії бюджетних коштів в результаті проведення капітального ремонту</t>
  </si>
  <si>
    <t>0813105</t>
  </si>
  <si>
    <t>Надання реабiлiтацiйних послуг особам з iнвалiднiстю та дiтям з iнвалiднiстю</t>
  </si>
  <si>
    <t>грн</t>
  </si>
  <si>
    <t>осіб</t>
  </si>
  <si>
    <t>%</t>
  </si>
  <si>
    <t>тис.грн.</t>
  </si>
  <si>
    <t>м²</t>
  </si>
  <si>
    <t>грн.</t>
  </si>
  <si>
    <t>звітність установ</t>
  </si>
  <si>
    <t>розрахунок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</si>
  <si>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</si>
  <si>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</si>
  <si>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</si>
  <si>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</si>
  <si>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</si>
  <si>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</si>
  <si>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БЮДЖЕТНИЙ ЗАПИТ НА 2020 - 2022 РОКИ індивідуальний (Форма 20__-2)</t>
  </si>
  <si>
    <t>4. Мета та завдання бюджетної програми на 2020 - 2022 роки:</t>
  </si>
  <si>
    <t>Надання соціальних послуг, зокрема стаціонарного догляду, догляду вдома, денного догляду,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населення, срок реалізації : 2020-2022рр.</t>
  </si>
  <si>
    <t>2018 рік (звіт)</t>
  </si>
  <si>
    <t>2019 рік (затверджено)</t>
  </si>
  <si>
    <t>2020 рік (проект)</t>
  </si>
  <si>
    <t>1) надходження для виконання бюджетної програми у 2018 - 2020роках:</t>
  </si>
  <si>
    <t>2) надходження для виконання бюджетної програми у 2021 - 2022 роках:</t>
  </si>
  <si>
    <t>2022 рік (прогноз)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</si>
  <si>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</si>
  <si>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</si>
  <si>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</si>
  <si>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</si>
  <si>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</si>
  <si>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</si>
  <si>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</si>
  <si>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2) результативні показники бюджетної програми у 2021_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</si>
  <si>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</si>
  <si>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</si>
  <si>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</si>
  <si>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</si>
  <si>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2018 - 2020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</si>
  <si>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</si>
  <si>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</si>
  <si>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</si>
  <si>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</si>
  <si>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2018 - 2020 роках:</t>
  </si>
  <si>
    <t>Дебіторська заборгованість на 01.01.2019</t>
  </si>
  <si>
    <t>Очікувана дебіторська заборгованість на 01.01.2020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</si>
  <si>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</si>
  <si>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12.  Рішення виконавчого комітету Миколаївської міської ради від 10.05.2019 р. № 455 "Про перерозподіл видатків на 2019 рік дапераменту праці та соціального захисту населення Миколаївської міської ради у межах загального обсягу бюджетних призначень".</t>
  </si>
  <si>
    <t>(код за ЄДРПОУ)</t>
  </si>
  <si>
    <t>(код бюджету)</t>
  </si>
  <si>
    <t>(код Типової програми класифікації видатків та кредитування місцвого бюджету)</t>
  </si>
  <si>
    <t>(код Функціонольної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</si>
  <si>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</si>
  <si>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3.                       0813105</t>
  </si>
  <si>
    <t>08</t>
  </si>
  <si>
    <t>081</t>
  </si>
  <si>
    <t>рішення виконавчого комітету Миколаївської миколаївської міської ради від 21.11.2019 №1247</t>
  </si>
  <si>
    <t>Проєкт Міської програми "Соціальний захист" на 2020-2022 рр.</t>
  </si>
  <si>
    <t>Оплата інших енергоносіїв та інших комунальних послуг</t>
  </si>
  <si>
    <t>від 17 липня 2019 року N 336)</t>
  </si>
  <si>
    <t>03194499</t>
  </si>
  <si>
    <t xml:space="preserve">1. Конституція України від 28.06.1996 №254к/96-ВР.
2. Бюджетний кодекс України від 08.07.2010 №2456-VI.
3. Закон України  "Про Державний бюджет України на 2020 рік". 
4. Закон України "Про соціальні послуги" від 17.01.19 р. № 2671 -VIII.
5. Наказ Міністерства фінансів України від 26.08.2014 р.№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виконання", зі змінами.
6. Наказ Міністерства соціальної політики України від 14.05.2018р. №688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
7.Наказ Міністерства соціальної політики України від 09.08.2016р. № 855 "Деякі питання комплексної реабілітації осіб з інвалідністю".
8. Рішення міської ради від 20.12.2018 р. №49/8 "Про зміну назви міського центру соціальної реабілатації дітей інвалідів та затвердження Положення про міський центр коплексної  реабілітації для дітей з інвалідністю". 
9. Міська програма "Громадський бюджет м. Миколаєва" на 2017-2020 роки, затверджена рішенням міської ради від 13.09.2017 № 24/9;
10. Проєкт  "Неформальний інклюзивний навчальний центр" № 0056
</t>
  </si>
  <si>
    <t>Реалізація проєкту "Неформальний інклюзивний навчальний центр"</t>
  </si>
  <si>
    <t>кількість осіб,  залучених до проєкту</t>
  </si>
  <si>
    <t>2.</t>
  </si>
  <si>
    <t>кількість проведених заходів</t>
  </si>
  <si>
    <t>проєкт "Неформальний інклюзивний навчальний центр"</t>
  </si>
  <si>
    <t>середні витрати на одну особу, залучену до проєкту</t>
  </si>
  <si>
    <t>середні витрати на один захід</t>
  </si>
  <si>
    <t>Відсоток осіб, охоплених соціальним заходом</t>
  </si>
  <si>
    <t>міська програма "Громадський бюджет" на 2017-2020 роки</t>
  </si>
  <si>
    <t>рішення міської ради  від 13.09.2017 року № 24/9</t>
  </si>
  <si>
    <t>У 2020 року із загального фонду бюджету буде виділено 290 500грн на реалізацію проєкту "Неформальний інклюзивний навчальний центр" в рамках міської програми  "Громадськитй бюджет" на 2017- 2020 роки. У реалізації проєкту візьме участь 20 осіб, середні витрати на одну особу складатимуть 14 525грн.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</si>
</sst>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00"/>
    <numFmt numFmtId="186" formatCode="0.0"/>
    <numFmt numFmtId="187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Alignment="1">
      <alignment/>
    </xf>
    <xf numFmtId="1" fontId="2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vertical="center" wrapText="1"/>
    </xf>
    <xf numFmtId="1" fontId="10" fillId="32" borderId="11" xfId="0" applyNumberFormat="1" applyFont="1" applyFill="1" applyBorder="1" applyAlignment="1">
      <alignment horizontal="center" vertical="center"/>
    </xf>
    <xf numFmtId="1" fontId="10" fillId="32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 vertical="center"/>
    </xf>
    <xf numFmtId="0" fontId="3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vertical="top" wrapText="1"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 wrapText="1"/>
    </xf>
    <xf numFmtId="0" fontId="4" fillId="32" borderId="0" xfId="0" applyFont="1" applyFill="1" applyBorder="1" applyAlignment="1">
      <alignment vertical="top" wrapText="1"/>
    </xf>
    <xf numFmtId="0" fontId="5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2" fontId="6" fillId="32" borderId="0" xfId="0" applyNumberFormat="1" applyFont="1" applyFill="1" applyAlignment="1">
      <alignment horizontal="center"/>
    </xf>
    <xf numFmtId="2" fontId="2" fillId="32" borderId="0" xfId="0" applyNumberFormat="1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left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left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vertical="center" wrapText="1"/>
    </xf>
    <xf numFmtId="0" fontId="6" fillId="32" borderId="0" xfId="0" applyFont="1" applyFill="1" applyAlignment="1">
      <alignment horizontal="center"/>
    </xf>
    <xf numFmtId="1" fontId="3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7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top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center" vertical="top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Alignment="1">
      <alignment horizontal="center" vertical="top" wrapText="1"/>
    </xf>
    <xf numFmtId="0" fontId="3" fillId="32" borderId="0" xfId="0" applyFont="1" applyFill="1" applyAlignment="1">
      <alignment vertical="center" wrapText="1"/>
    </xf>
    <xf numFmtId="0" fontId="8" fillId="32" borderId="0" xfId="0" applyFont="1" applyFill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top" wrapText="1"/>
    </xf>
    <xf numFmtId="0" fontId="3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3" fillId="32" borderId="12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vertical="top" wrapText="1"/>
    </xf>
    <xf numFmtId="0" fontId="3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186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7"/>
  <sheetViews>
    <sheetView tabSelected="1" zoomScalePageLayoutView="0" workbookViewId="0" topLeftCell="A256">
      <selection activeCell="A245" sqref="A245:L245"/>
    </sheetView>
  </sheetViews>
  <sheetFormatPr defaultColWidth="9.140625" defaultRowHeight="15"/>
  <cols>
    <col min="1" max="1" width="11.7109375" style="18" customWidth="1"/>
    <col min="2" max="2" width="35.7109375" style="18" customWidth="1"/>
    <col min="3" max="3" width="12.57421875" style="18" customWidth="1"/>
    <col min="4" max="4" width="13.57421875" style="18" customWidth="1"/>
    <col min="5" max="5" width="11.28125" style="18" customWidth="1"/>
    <col min="6" max="6" width="12.28125" style="18" customWidth="1"/>
    <col min="7" max="7" width="12.421875" style="18" customWidth="1"/>
    <col min="8" max="8" width="14.57421875" style="18" customWidth="1"/>
    <col min="9" max="9" width="14.00390625" style="18" customWidth="1"/>
    <col min="10" max="10" width="11.7109375" style="18" customWidth="1"/>
    <col min="11" max="11" width="13.140625" style="18" customWidth="1"/>
    <col min="12" max="12" width="13.28125" style="18" customWidth="1"/>
    <col min="13" max="13" width="11.28125" style="18" customWidth="1"/>
    <col min="14" max="14" width="14.28125" style="18" customWidth="1"/>
    <col min="15" max="16384" width="9.140625" style="18" customWidth="1"/>
  </cols>
  <sheetData>
    <row r="1" ht="15">
      <c r="P1" s="19" t="s">
        <v>4</v>
      </c>
    </row>
    <row r="2" ht="15">
      <c r="P2" s="19" t="s">
        <v>5</v>
      </c>
    </row>
    <row r="3" ht="15">
      <c r="P3" s="19" t="s">
        <v>6</v>
      </c>
    </row>
    <row r="4" ht="15">
      <c r="P4" s="19" t="s">
        <v>7</v>
      </c>
    </row>
    <row r="5" ht="15">
      <c r="P5" s="19" t="s">
        <v>182</v>
      </c>
    </row>
    <row r="6" spans="1:16" ht="15">
      <c r="A6" s="72" t="s">
        <v>140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9" ht="15" customHeight="1">
      <c r="A7" s="51" t="s">
        <v>81</v>
      </c>
      <c r="B7" s="51"/>
      <c r="C7" s="51"/>
      <c r="D7" s="51"/>
      <c r="E7" s="51"/>
      <c r="F7" s="51"/>
      <c r="G7" s="51"/>
      <c r="H7" s="20"/>
      <c r="I7" s="20"/>
      <c r="J7" s="54" t="s">
        <v>177</v>
      </c>
      <c r="K7" s="54"/>
      <c r="L7" s="54"/>
      <c r="M7" s="20"/>
      <c r="N7" s="54" t="s">
        <v>183</v>
      </c>
      <c r="O7" s="54"/>
      <c r="P7" s="54"/>
      <c r="R7" s="49"/>
      <c r="S7" s="49"/>
    </row>
    <row r="8" spans="1:19" ht="48" customHeight="1">
      <c r="A8" s="53" t="s">
        <v>8</v>
      </c>
      <c r="B8" s="53"/>
      <c r="C8" s="53"/>
      <c r="D8" s="53"/>
      <c r="E8" s="53"/>
      <c r="F8" s="53"/>
      <c r="G8" s="53"/>
      <c r="H8" s="21"/>
      <c r="I8" s="21"/>
      <c r="J8" s="50" t="s">
        <v>9</v>
      </c>
      <c r="K8" s="50"/>
      <c r="L8" s="50"/>
      <c r="M8" s="21"/>
      <c r="N8" s="55" t="s">
        <v>171</v>
      </c>
      <c r="O8" s="55"/>
      <c r="P8" s="55"/>
      <c r="R8" s="50"/>
      <c r="S8" s="50"/>
    </row>
    <row r="9" spans="1:16" ht="15" customHeight="1">
      <c r="A9" s="52" t="s">
        <v>82</v>
      </c>
      <c r="B9" s="52"/>
      <c r="C9" s="52"/>
      <c r="D9" s="52"/>
      <c r="E9" s="52"/>
      <c r="F9" s="52"/>
      <c r="G9" s="52"/>
      <c r="H9" s="22"/>
      <c r="I9" s="22"/>
      <c r="J9" s="54" t="s">
        <v>178</v>
      </c>
      <c r="K9" s="54"/>
      <c r="L9" s="54"/>
      <c r="M9" s="22"/>
      <c r="N9" s="54" t="s">
        <v>183</v>
      </c>
      <c r="O9" s="54"/>
      <c r="P9" s="54"/>
    </row>
    <row r="10" spans="1:16" ht="45.75" customHeight="1">
      <c r="A10" s="53" t="s">
        <v>10</v>
      </c>
      <c r="B10" s="53"/>
      <c r="C10" s="53"/>
      <c r="D10" s="53"/>
      <c r="E10" s="53"/>
      <c r="F10" s="53"/>
      <c r="G10" s="53"/>
      <c r="H10" s="21"/>
      <c r="I10" s="21"/>
      <c r="J10" s="74" t="s">
        <v>11</v>
      </c>
      <c r="K10" s="74"/>
      <c r="L10" s="74"/>
      <c r="M10" s="21"/>
      <c r="N10" s="50" t="s">
        <v>171</v>
      </c>
      <c r="O10" s="50"/>
      <c r="P10" s="50"/>
    </row>
    <row r="11" spans="1:16" ht="42" customHeight="1">
      <c r="A11" s="75" t="s">
        <v>176</v>
      </c>
      <c r="B11" s="75"/>
      <c r="C11" s="23"/>
      <c r="D11" s="73">
        <v>3105</v>
      </c>
      <c r="E11" s="73"/>
      <c r="F11" s="24"/>
      <c r="G11" s="73">
        <v>1010</v>
      </c>
      <c r="H11" s="73"/>
      <c r="I11" s="23"/>
      <c r="J11" s="73" t="s">
        <v>125</v>
      </c>
      <c r="K11" s="73"/>
      <c r="L11" s="73"/>
      <c r="M11" s="17"/>
      <c r="N11" s="78">
        <v>14201100000</v>
      </c>
      <c r="O11" s="78"/>
      <c r="P11" s="78"/>
    </row>
    <row r="12" spans="1:16" ht="63" customHeight="1">
      <c r="A12" s="76" t="s">
        <v>12</v>
      </c>
      <c r="B12" s="76"/>
      <c r="C12" s="21"/>
      <c r="D12" s="74" t="s">
        <v>173</v>
      </c>
      <c r="E12" s="74"/>
      <c r="F12" s="25"/>
      <c r="G12" s="77" t="s">
        <v>174</v>
      </c>
      <c r="H12" s="77"/>
      <c r="I12" s="21"/>
      <c r="J12" s="74" t="s">
        <v>175</v>
      </c>
      <c r="K12" s="74"/>
      <c r="L12" s="74"/>
      <c r="M12" s="26"/>
      <c r="N12" s="50" t="s">
        <v>172</v>
      </c>
      <c r="O12" s="50"/>
      <c r="P12" s="50"/>
    </row>
    <row r="13" spans="1:16" ht="1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1:16" ht="15">
      <c r="A14" s="56" t="s">
        <v>141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15">
      <c r="A15" s="56" t="s">
        <v>134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ht="36" customHeight="1">
      <c r="A16" s="67" t="s">
        <v>142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ht="15">
      <c r="A17" s="56" t="s">
        <v>135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15">
      <c r="A18" s="67" t="s">
        <v>84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15">
      <c r="A19" s="56" t="s">
        <v>136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222" customHeight="1">
      <c r="A20" s="48" t="s">
        <v>184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256" ht="30.75" customHeight="1" hidden="1">
      <c r="A21" s="48" t="s">
        <v>170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5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16" ht="16.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ht="18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ht="15">
      <c r="A25" s="56" t="s">
        <v>137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15">
      <c r="A26" s="56" t="s">
        <v>146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2" ht="15">
      <c r="A27" s="61" t="s">
        <v>13</v>
      </c>
      <c r="B27" s="61"/>
    </row>
    <row r="30" spans="1:14" ht="15">
      <c r="A30" s="62" t="s">
        <v>14</v>
      </c>
      <c r="B30" s="62" t="s">
        <v>15</v>
      </c>
      <c r="C30" s="62" t="s">
        <v>143</v>
      </c>
      <c r="D30" s="62"/>
      <c r="E30" s="62"/>
      <c r="F30" s="62"/>
      <c r="G30" s="62" t="s">
        <v>144</v>
      </c>
      <c r="H30" s="62"/>
      <c r="I30" s="62"/>
      <c r="J30" s="62"/>
      <c r="K30" s="62" t="s">
        <v>145</v>
      </c>
      <c r="L30" s="62"/>
      <c r="M30" s="62"/>
      <c r="N30" s="62"/>
    </row>
    <row r="31" spans="1:14" ht="68.25" customHeight="1">
      <c r="A31" s="62"/>
      <c r="B31" s="62"/>
      <c r="C31" s="1" t="s">
        <v>16</v>
      </c>
      <c r="D31" s="1" t="s">
        <v>17</v>
      </c>
      <c r="E31" s="1" t="s">
        <v>18</v>
      </c>
      <c r="F31" s="1" t="s">
        <v>65</v>
      </c>
      <c r="G31" s="1" t="s">
        <v>16</v>
      </c>
      <c r="H31" s="1" t="s">
        <v>17</v>
      </c>
      <c r="I31" s="1" t="s">
        <v>18</v>
      </c>
      <c r="J31" s="1" t="s">
        <v>63</v>
      </c>
      <c r="K31" s="1" t="s">
        <v>16</v>
      </c>
      <c r="L31" s="1" t="s">
        <v>17</v>
      </c>
      <c r="M31" s="1" t="s">
        <v>18</v>
      </c>
      <c r="N31" s="1" t="s">
        <v>64</v>
      </c>
    </row>
    <row r="32" spans="1:14" ht="15">
      <c r="A32" s="1">
        <v>1</v>
      </c>
      <c r="B32" s="1">
        <v>2</v>
      </c>
      <c r="C32" s="1">
        <v>3</v>
      </c>
      <c r="D32" s="1">
        <v>4</v>
      </c>
      <c r="E32" s="1">
        <v>5</v>
      </c>
      <c r="F32" s="1">
        <v>6</v>
      </c>
      <c r="G32" s="1">
        <v>7</v>
      </c>
      <c r="H32" s="1">
        <v>8</v>
      </c>
      <c r="I32" s="1">
        <v>9</v>
      </c>
      <c r="J32" s="1">
        <v>10</v>
      </c>
      <c r="K32" s="1">
        <v>11</v>
      </c>
      <c r="L32" s="1">
        <v>12</v>
      </c>
      <c r="M32" s="1">
        <v>13</v>
      </c>
      <c r="N32" s="1">
        <v>14</v>
      </c>
    </row>
    <row r="33" spans="1:14" ht="42.75" hidden="1">
      <c r="A33" s="29" t="s">
        <v>124</v>
      </c>
      <c r="B33" s="30" t="s">
        <v>125</v>
      </c>
      <c r="C33" s="5">
        <f>C34</f>
        <v>0</v>
      </c>
      <c r="D33" s="5">
        <f>D39+D37+D36+-D38+D35</f>
        <v>0</v>
      </c>
      <c r="E33" s="5">
        <f>E39</f>
        <v>0</v>
      </c>
      <c r="F33" s="5">
        <f>C33+D33</f>
        <v>0</v>
      </c>
      <c r="G33" s="5">
        <f>G34</f>
        <v>0</v>
      </c>
      <c r="H33" s="5">
        <f>H39</f>
        <v>0</v>
      </c>
      <c r="I33" s="5">
        <f>I39</f>
        <v>0</v>
      </c>
      <c r="J33" s="5">
        <f>G33+H33</f>
        <v>0</v>
      </c>
      <c r="K33" s="5">
        <f>K34</f>
        <v>290500</v>
      </c>
      <c r="L33" s="5">
        <v>0</v>
      </c>
      <c r="M33" s="5">
        <v>0</v>
      </c>
      <c r="N33" s="5">
        <f>K33</f>
        <v>290500</v>
      </c>
    </row>
    <row r="34" spans="1:14" ht="30">
      <c r="A34" s="31" t="s">
        <v>19</v>
      </c>
      <c r="B34" s="11" t="s">
        <v>20</v>
      </c>
      <c r="C34" s="7"/>
      <c r="D34" s="7" t="s">
        <v>21</v>
      </c>
      <c r="E34" s="7" t="s">
        <v>21</v>
      </c>
      <c r="F34" s="5">
        <f>C34</f>
        <v>0</v>
      </c>
      <c r="G34" s="7"/>
      <c r="H34" s="7" t="s">
        <v>21</v>
      </c>
      <c r="I34" s="7" t="s">
        <v>21</v>
      </c>
      <c r="J34" s="5">
        <f>G34</f>
        <v>0</v>
      </c>
      <c r="K34" s="7">
        <v>290500</v>
      </c>
      <c r="L34" s="7" t="s">
        <v>21</v>
      </c>
      <c r="M34" s="7" t="s">
        <v>21</v>
      </c>
      <c r="N34" s="7">
        <f>K34</f>
        <v>290500</v>
      </c>
    </row>
    <row r="35" spans="1:14" ht="45" hidden="1">
      <c r="A35" s="31" t="s">
        <v>94</v>
      </c>
      <c r="B35" s="11" t="s">
        <v>95</v>
      </c>
      <c r="C35" s="3"/>
      <c r="D35" s="7"/>
      <c r="E35" s="3"/>
      <c r="F35" s="4">
        <f>D35</f>
        <v>0</v>
      </c>
      <c r="G35" s="3"/>
      <c r="H35" s="3"/>
      <c r="I35" s="3"/>
      <c r="J35" s="4">
        <f>H35</f>
        <v>0</v>
      </c>
      <c r="K35" s="3"/>
      <c r="L35" s="3"/>
      <c r="M35" s="3"/>
      <c r="N35" s="4">
        <f>L35</f>
        <v>0</v>
      </c>
    </row>
    <row r="36" spans="1:14" ht="15" hidden="1">
      <c r="A36" s="31" t="s">
        <v>90</v>
      </c>
      <c r="B36" s="11" t="s">
        <v>96</v>
      </c>
      <c r="C36" s="7"/>
      <c r="D36" s="7"/>
      <c r="E36" s="7"/>
      <c r="F36" s="5">
        <f>D36</f>
        <v>0</v>
      </c>
      <c r="G36" s="7"/>
      <c r="H36" s="7"/>
      <c r="I36" s="7"/>
      <c r="J36" s="5"/>
      <c r="K36" s="7"/>
      <c r="L36" s="7"/>
      <c r="M36" s="7"/>
      <c r="N36" s="7"/>
    </row>
    <row r="37" spans="1:14" ht="15" hidden="1">
      <c r="A37" s="31" t="s">
        <v>91</v>
      </c>
      <c r="B37" s="11" t="s">
        <v>97</v>
      </c>
      <c r="C37" s="7"/>
      <c r="D37" s="7"/>
      <c r="E37" s="7"/>
      <c r="F37" s="5">
        <f>D37</f>
        <v>0</v>
      </c>
      <c r="G37" s="7"/>
      <c r="H37" s="7"/>
      <c r="I37" s="7"/>
      <c r="J37" s="5"/>
      <c r="K37" s="7"/>
      <c r="L37" s="7"/>
      <c r="M37" s="7"/>
      <c r="N37" s="7"/>
    </row>
    <row r="38" spans="1:14" ht="15" hidden="1">
      <c r="A38" s="31" t="s">
        <v>92</v>
      </c>
      <c r="B38" s="11" t="s">
        <v>98</v>
      </c>
      <c r="C38" s="7"/>
      <c r="D38" s="7"/>
      <c r="E38" s="7"/>
      <c r="F38" s="5">
        <f>D38</f>
        <v>0</v>
      </c>
      <c r="G38" s="7"/>
      <c r="H38" s="7"/>
      <c r="I38" s="7"/>
      <c r="J38" s="5"/>
      <c r="K38" s="7"/>
      <c r="L38" s="7"/>
      <c r="M38" s="7"/>
      <c r="N38" s="7"/>
    </row>
    <row r="39" spans="1:14" ht="45" hidden="1">
      <c r="A39" s="31" t="s">
        <v>93</v>
      </c>
      <c r="B39" s="11" t="s">
        <v>99</v>
      </c>
      <c r="C39" s="7"/>
      <c r="D39" s="7"/>
      <c r="E39" s="7">
        <f>D39</f>
        <v>0</v>
      </c>
      <c r="F39" s="5">
        <f>E39</f>
        <v>0</v>
      </c>
      <c r="G39" s="7"/>
      <c r="H39" s="7"/>
      <c r="I39" s="7">
        <f>H39</f>
        <v>0</v>
      </c>
      <c r="J39" s="5">
        <f>I39</f>
        <v>0</v>
      </c>
      <c r="K39" s="7"/>
      <c r="L39" s="7"/>
      <c r="M39" s="7">
        <f>L39</f>
        <v>0</v>
      </c>
      <c r="N39" s="7">
        <f>M39</f>
        <v>0</v>
      </c>
    </row>
    <row r="40" spans="1:14" s="32" customFormat="1" ht="14.25">
      <c r="A40" s="29" t="s">
        <v>19</v>
      </c>
      <c r="B40" s="9" t="s">
        <v>22</v>
      </c>
      <c r="C40" s="5">
        <f>C33</f>
        <v>0</v>
      </c>
      <c r="D40" s="5">
        <f>D36+D37-D38+D39</f>
        <v>0</v>
      </c>
      <c r="E40" s="5">
        <f>E33</f>
        <v>0</v>
      </c>
      <c r="F40" s="5">
        <f>C40+D40</f>
        <v>0</v>
      </c>
      <c r="G40" s="5">
        <f>G33</f>
        <v>0</v>
      </c>
      <c r="H40" s="5">
        <f>H33</f>
        <v>0</v>
      </c>
      <c r="I40" s="5">
        <f>I33</f>
        <v>0</v>
      </c>
      <c r="J40" s="5">
        <f>G40+H40</f>
        <v>0</v>
      </c>
      <c r="K40" s="5">
        <f>K33</f>
        <v>290500</v>
      </c>
      <c r="L40" s="5">
        <v>0</v>
      </c>
      <c r="M40" s="5">
        <v>0</v>
      </c>
      <c r="N40" s="5">
        <f>K40</f>
        <v>290500</v>
      </c>
    </row>
    <row r="41" spans="4:6" ht="15">
      <c r="D41" s="33"/>
      <c r="F41" s="34"/>
    </row>
    <row r="42" spans="1:10" ht="15">
      <c r="A42" s="67" t="s">
        <v>147</v>
      </c>
      <c r="B42" s="67"/>
      <c r="C42" s="67"/>
      <c r="D42" s="67"/>
      <c r="E42" s="67"/>
      <c r="F42" s="67"/>
      <c r="G42" s="67"/>
      <c r="H42" s="67"/>
      <c r="I42" s="67"/>
      <c r="J42" s="67"/>
    </row>
    <row r="43" spans="1:4" ht="15">
      <c r="A43" s="28" t="s">
        <v>13</v>
      </c>
      <c r="D43" s="35">
        <v>86814</v>
      </c>
    </row>
    <row r="45" spans="1:10" ht="15">
      <c r="A45" s="62" t="s">
        <v>14</v>
      </c>
      <c r="B45" s="62" t="s">
        <v>15</v>
      </c>
      <c r="C45" s="62" t="s">
        <v>85</v>
      </c>
      <c r="D45" s="62"/>
      <c r="E45" s="62"/>
      <c r="F45" s="62"/>
      <c r="G45" s="62" t="s">
        <v>148</v>
      </c>
      <c r="H45" s="62"/>
      <c r="I45" s="62"/>
      <c r="J45" s="62"/>
    </row>
    <row r="46" spans="1:10" ht="60.75" customHeight="1">
      <c r="A46" s="62"/>
      <c r="B46" s="62"/>
      <c r="C46" s="1" t="s">
        <v>16</v>
      </c>
      <c r="D46" s="1" t="s">
        <v>17</v>
      </c>
      <c r="E46" s="1" t="s">
        <v>18</v>
      </c>
      <c r="F46" s="1" t="s">
        <v>65</v>
      </c>
      <c r="G46" s="1" t="s">
        <v>16</v>
      </c>
      <c r="H46" s="1" t="s">
        <v>17</v>
      </c>
      <c r="I46" s="1" t="s">
        <v>18</v>
      </c>
      <c r="J46" s="1" t="s">
        <v>63</v>
      </c>
    </row>
    <row r="47" spans="1:10" ht="15">
      <c r="A47" s="1">
        <v>1</v>
      </c>
      <c r="B47" s="1">
        <v>2</v>
      </c>
      <c r="C47" s="1">
        <v>3</v>
      </c>
      <c r="D47" s="1">
        <v>4</v>
      </c>
      <c r="E47" s="1">
        <v>5</v>
      </c>
      <c r="F47" s="1">
        <v>6</v>
      </c>
      <c r="G47" s="1">
        <v>7</v>
      </c>
      <c r="H47" s="1">
        <v>8</v>
      </c>
      <c r="I47" s="1">
        <v>9</v>
      </c>
      <c r="J47" s="1">
        <v>10</v>
      </c>
    </row>
    <row r="48" spans="1:10" s="32" customFormat="1" ht="42.75" hidden="1">
      <c r="A48" s="29" t="s">
        <v>124</v>
      </c>
      <c r="B48" s="30" t="s">
        <v>125</v>
      </c>
      <c r="C48" s="9">
        <f>C49</f>
        <v>0</v>
      </c>
      <c r="D48" s="9">
        <v>0</v>
      </c>
      <c r="E48" s="9">
        <v>0</v>
      </c>
      <c r="F48" s="9">
        <f>C48</f>
        <v>0</v>
      </c>
      <c r="G48" s="9">
        <f>G49</f>
        <v>0</v>
      </c>
      <c r="H48" s="9"/>
      <c r="I48" s="9"/>
      <c r="J48" s="9">
        <f>G48</f>
        <v>0</v>
      </c>
    </row>
    <row r="49" spans="1:10" ht="30">
      <c r="A49" s="11" t="s">
        <v>19</v>
      </c>
      <c r="B49" s="11" t="s">
        <v>20</v>
      </c>
      <c r="C49" s="1"/>
      <c r="D49" s="1" t="s">
        <v>21</v>
      </c>
      <c r="E49" s="1">
        <v>0</v>
      </c>
      <c r="F49" s="1">
        <f>C49</f>
        <v>0</v>
      </c>
      <c r="G49" s="1"/>
      <c r="H49" s="1" t="s">
        <v>21</v>
      </c>
      <c r="I49" s="1" t="s">
        <v>19</v>
      </c>
      <c r="J49" s="9">
        <f>G49</f>
        <v>0</v>
      </c>
    </row>
    <row r="50" spans="1:10" ht="45" hidden="1">
      <c r="A50" s="31" t="s">
        <v>94</v>
      </c>
      <c r="B50" s="11" t="s">
        <v>95</v>
      </c>
      <c r="C50" s="1" t="s">
        <v>21</v>
      </c>
      <c r="D50" s="1" t="s">
        <v>19</v>
      </c>
      <c r="E50" s="1" t="s">
        <v>19</v>
      </c>
      <c r="F50" s="1" t="s">
        <v>19</v>
      </c>
      <c r="G50" s="1" t="s">
        <v>21</v>
      </c>
      <c r="H50" s="1" t="s">
        <v>19</v>
      </c>
      <c r="I50" s="1" t="s">
        <v>19</v>
      </c>
      <c r="J50" s="1" t="s">
        <v>19</v>
      </c>
    </row>
    <row r="51" spans="1:10" ht="15" hidden="1">
      <c r="A51" s="31" t="s">
        <v>90</v>
      </c>
      <c r="B51" s="11" t="s">
        <v>96</v>
      </c>
      <c r="C51" s="1" t="s">
        <v>21</v>
      </c>
      <c r="D51" s="1" t="s">
        <v>19</v>
      </c>
      <c r="E51" s="1" t="s">
        <v>19</v>
      </c>
      <c r="F51" s="1" t="s">
        <v>19</v>
      </c>
      <c r="G51" s="1" t="s">
        <v>21</v>
      </c>
      <c r="H51" s="1" t="s">
        <v>19</v>
      </c>
      <c r="I51" s="1" t="s">
        <v>19</v>
      </c>
      <c r="J51" s="1" t="s">
        <v>19</v>
      </c>
    </row>
    <row r="52" spans="1:10" ht="45" hidden="1">
      <c r="A52" s="31" t="s">
        <v>93</v>
      </c>
      <c r="B52" s="11" t="s">
        <v>99</v>
      </c>
      <c r="C52" s="1" t="s">
        <v>21</v>
      </c>
      <c r="D52" s="1" t="s">
        <v>19</v>
      </c>
      <c r="E52" s="1" t="s">
        <v>19</v>
      </c>
      <c r="F52" s="1" t="s">
        <v>19</v>
      </c>
      <c r="G52" s="1" t="s">
        <v>21</v>
      </c>
      <c r="H52" s="1" t="s">
        <v>19</v>
      </c>
      <c r="I52" s="1" t="s">
        <v>19</v>
      </c>
      <c r="J52" s="1" t="s">
        <v>19</v>
      </c>
    </row>
    <row r="53" spans="1:10" s="32" customFormat="1" ht="14.25">
      <c r="A53" s="16" t="s">
        <v>19</v>
      </c>
      <c r="B53" s="9" t="s">
        <v>22</v>
      </c>
      <c r="C53" s="9">
        <f>C48</f>
        <v>0</v>
      </c>
      <c r="D53" s="9">
        <v>0</v>
      </c>
      <c r="E53" s="9">
        <v>0</v>
      </c>
      <c r="F53" s="9">
        <f>C53</f>
        <v>0</v>
      </c>
      <c r="G53" s="9">
        <f>G48</f>
        <v>0</v>
      </c>
      <c r="H53" s="9" t="s">
        <v>19</v>
      </c>
      <c r="I53" s="9" t="s">
        <v>19</v>
      </c>
      <c r="J53" s="9">
        <f>G53</f>
        <v>0</v>
      </c>
    </row>
    <row r="56" spans="1:14" ht="15">
      <c r="A56" s="56" t="s">
        <v>23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1:14" ht="15">
      <c r="A57" s="56" t="s">
        <v>149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1:2" ht="15">
      <c r="A58" s="28" t="s">
        <v>13</v>
      </c>
      <c r="B58" s="18" t="s">
        <v>103</v>
      </c>
    </row>
    <row r="59" spans="1:14" ht="21.75" customHeight="1">
      <c r="A59" s="62" t="s">
        <v>24</v>
      </c>
      <c r="B59" s="62" t="s">
        <v>15</v>
      </c>
      <c r="C59" s="62" t="s">
        <v>143</v>
      </c>
      <c r="D59" s="62"/>
      <c r="E59" s="62"/>
      <c r="F59" s="62"/>
      <c r="G59" s="62" t="s">
        <v>144</v>
      </c>
      <c r="H59" s="62"/>
      <c r="I59" s="62"/>
      <c r="J59" s="62"/>
      <c r="K59" s="62" t="s">
        <v>145</v>
      </c>
      <c r="L59" s="62"/>
      <c r="M59" s="62"/>
      <c r="N59" s="62"/>
    </row>
    <row r="60" spans="1:14" ht="63" customHeight="1">
      <c r="A60" s="62"/>
      <c r="B60" s="62"/>
      <c r="C60" s="1" t="s">
        <v>16</v>
      </c>
      <c r="D60" s="1" t="s">
        <v>17</v>
      </c>
      <c r="E60" s="1" t="s">
        <v>18</v>
      </c>
      <c r="F60" s="1" t="s">
        <v>65</v>
      </c>
      <c r="G60" s="1" t="s">
        <v>16</v>
      </c>
      <c r="H60" s="1" t="s">
        <v>17</v>
      </c>
      <c r="I60" s="1" t="s">
        <v>18</v>
      </c>
      <c r="J60" s="1" t="s">
        <v>63</v>
      </c>
      <c r="K60" s="1" t="s">
        <v>16</v>
      </c>
      <c r="L60" s="1" t="s">
        <v>17</v>
      </c>
      <c r="M60" s="1" t="s">
        <v>18</v>
      </c>
      <c r="N60" s="1" t="s">
        <v>64</v>
      </c>
    </row>
    <row r="61" spans="1:14" ht="15">
      <c r="A61" s="1">
        <v>1</v>
      </c>
      <c r="B61" s="1">
        <v>2</v>
      </c>
      <c r="C61" s="1">
        <v>3</v>
      </c>
      <c r="D61" s="1">
        <v>4</v>
      </c>
      <c r="E61" s="1">
        <v>5</v>
      </c>
      <c r="F61" s="1">
        <v>6</v>
      </c>
      <c r="G61" s="1">
        <v>7</v>
      </c>
      <c r="H61" s="1">
        <v>8</v>
      </c>
      <c r="I61" s="1">
        <v>9</v>
      </c>
      <c r="J61" s="1">
        <v>10</v>
      </c>
      <c r="K61" s="1">
        <v>11</v>
      </c>
      <c r="L61" s="1">
        <v>12</v>
      </c>
      <c r="M61" s="1">
        <v>13</v>
      </c>
      <c r="N61" s="1">
        <v>14</v>
      </c>
    </row>
    <row r="62" spans="1:14" ht="15" hidden="1">
      <c r="A62" s="1">
        <v>2111</v>
      </c>
      <c r="B62" s="36" t="s">
        <v>100</v>
      </c>
      <c r="C62" s="7"/>
      <c r="D62" s="7"/>
      <c r="E62" s="7"/>
      <c r="F62" s="7">
        <f>C62+D62</f>
        <v>0</v>
      </c>
      <c r="G62" s="7"/>
      <c r="H62" s="7"/>
      <c r="I62" s="7"/>
      <c r="J62" s="7">
        <f>G62+H62</f>
        <v>0</v>
      </c>
      <c r="K62" s="7"/>
      <c r="L62" s="7"/>
      <c r="M62" s="7"/>
      <c r="N62" s="7">
        <f>K62+L62</f>
        <v>0</v>
      </c>
    </row>
    <row r="63" spans="1:14" ht="15" hidden="1">
      <c r="A63" s="1">
        <v>2120</v>
      </c>
      <c r="B63" s="36" t="s">
        <v>101</v>
      </c>
      <c r="C63" s="7"/>
      <c r="D63" s="7"/>
      <c r="E63" s="7"/>
      <c r="F63" s="7">
        <f aca="true" t="shared" si="0" ref="F63:F73">C63+D63</f>
        <v>0</v>
      </c>
      <c r="G63" s="7"/>
      <c r="H63" s="7"/>
      <c r="I63" s="7"/>
      <c r="J63" s="7">
        <f aca="true" t="shared" si="1" ref="J63:J75">G63+H63</f>
        <v>0</v>
      </c>
      <c r="K63" s="7"/>
      <c r="L63" s="7"/>
      <c r="M63" s="7"/>
      <c r="N63" s="7">
        <f aca="true" t="shared" si="2" ref="N63:N73">K63+L63</f>
        <v>0</v>
      </c>
    </row>
    <row r="64" spans="1:14" ht="30">
      <c r="A64" s="1">
        <v>2210</v>
      </c>
      <c r="B64" s="36" t="s">
        <v>102</v>
      </c>
      <c r="C64" s="7"/>
      <c r="D64" s="7"/>
      <c r="E64" s="7"/>
      <c r="F64" s="7">
        <f t="shared" si="0"/>
        <v>0</v>
      </c>
      <c r="G64" s="7"/>
      <c r="H64" s="7"/>
      <c r="I64" s="7"/>
      <c r="J64" s="7">
        <f t="shared" si="1"/>
        <v>0</v>
      </c>
      <c r="K64" s="7">
        <v>66000</v>
      </c>
      <c r="L64" s="7"/>
      <c r="M64" s="7"/>
      <c r="N64" s="7">
        <f t="shared" si="2"/>
        <v>66000</v>
      </c>
    </row>
    <row r="65" spans="1:14" ht="15">
      <c r="A65" s="1">
        <v>2230</v>
      </c>
      <c r="B65" s="36" t="s">
        <v>103</v>
      </c>
      <c r="C65" s="7"/>
      <c r="D65" s="7"/>
      <c r="E65" s="7"/>
      <c r="F65" s="7">
        <f t="shared" si="0"/>
        <v>0</v>
      </c>
      <c r="G65" s="7"/>
      <c r="H65" s="7"/>
      <c r="I65" s="7"/>
      <c r="J65" s="7">
        <f t="shared" si="1"/>
        <v>0</v>
      </c>
      <c r="K65" s="7">
        <v>8000</v>
      </c>
      <c r="L65" s="7"/>
      <c r="M65" s="7"/>
      <c r="N65" s="7">
        <f t="shared" si="2"/>
        <v>8000</v>
      </c>
    </row>
    <row r="66" spans="1:14" ht="15">
      <c r="A66" s="1">
        <v>2240</v>
      </c>
      <c r="B66" s="36" t="s">
        <v>104</v>
      </c>
      <c r="C66" s="7"/>
      <c r="D66" s="7"/>
      <c r="E66" s="7"/>
      <c r="F66" s="7">
        <f t="shared" si="0"/>
        <v>0</v>
      </c>
      <c r="G66" s="7"/>
      <c r="H66" s="7"/>
      <c r="I66" s="7"/>
      <c r="J66" s="7">
        <f t="shared" si="1"/>
        <v>0</v>
      </c>
      <c r="K66" s="7">
        <v>216500</v>
      </c>
      <c r="L66" s="7"/>
      <c r="M66" s="7"/>
      <c r="N66" s="7">
        <f t="shared" si="2"/>
        <v>216500</v>
      </c>
    </row>
    <row r="67" spans="1:14" ht="15" hidden="1">
      <c r="A67" s="1">
        <v>2271</v>
      </c>
      <c r="B67" s="36" t="s">
        <v>105</v>
      </c>
      <c r="C67" s="7"/>
      <c r="D67" s="7"/>
      <c r="E67" s="7"/>
      <c r="F67" s="7">
        <f t="shared" si="0"/>
        <v>0</v>
      </c>
      <c r="G67" s="7"/>
      <c r="H67" s="7"/>
      <c r="I67" s="7"/>
      <c r="J67" s="7">
        <f t="shared" si="1"/>
        <v>0</v>
      </c>
      <c r="K67" s="7"/>
      <c r="L67" s="7"/>
      <c r="M67" s="7"/>
      <c r="N67" s="7">
        <f t="shared" si="2"/>
        <v>0</v>
      </c>
    </row>
    <row r="68" spans="1:14" ht="30" hidden="1">
      <c r="A68" s="1">
        <v>2272</v>
      </c>
      <c r="B68" s="36" t="s">
        <v>106</v>
      </c>
      <c r="C68" s="7"/>
      <c r="D68" s="7"/>
      <c r="E68" s="7"/>
      <c r="F68" s="7">
        <f t="shared" si="0"/>
        <v>0</v>
      </c>
      <c r="G68" s="7"/>
      <c r="H68" s="7"/>
      <c r="I68" s="7"/>
      <c r="J68" s="7">
        <f t="shared" si="1"/>
        <v>0</v>
      </c>
      <c r="K68" s="7"/>
      <c r="L68" s="7"/>
      <c r="M68" s="7"/>
      <c r="N68" s="7">
        <f t="shared" si="2"/>
        <v>0</v>
      </c>
    </row>
    <row r="69" spans="1:14" ht="15" hidden="1">
      <c r="A69" s="1">
        <v>2273</v>
      </c>
      <c r="B69" s="36" t="s">
        <v>107</v>
      </c>
      <c r="C69" s="7"/>
      <c r="D69" s="7"/>
      <c r="E69" s="7"/>
      <c r="F69" s="7">
        <f t="shared" si="0"/>
        <v>0</v>
      </c>
      <c r="G69" s="7"/>
      <c r="H69" s="7"/>
      <c r="I69" s="7"/>
      <c r="J69" s="7">
        <f t="shared" si="1"/>
        <v>0</v>
      </c>
      <c r="K69" s="7"/>
      <c r="L69" s="7"/>
      <c r="M69" s="7"/>
      <c r="N69" s="7">
        <f t="shared" si="2"/>
        <v>0</v>
      </c>
    </row>
    <row r="70" spans="1:14" ht="15" hidden="1">
      <c r="A70" s="1">
        <v>2274</v>
      </c>
      <c r="B70" s="36" t="s">
        <v>108</v>
      </c>
      <c r="C70" s="7"/>
      <c r="D70" s="7"/>
      <c r="E70" s="7"/>
      <c r="F70" s="7">
        <f t="shared" si="0"/>
        <v>0</v>
      </c>
      <c r="G70" s="7"/>
      <c r="H70" s="7"/>
      <c r="I70" s="7"/>
      <c r="J70" s="7">
        <f t="shared" si="1"/>
        <v>0</v>
      </c>
      <c r="K70" s="7"/>
      <c r="L70" s="7"/>
      <c r="M70" s="7"/>
      <c r="N70" s="7">
        <f t="shared" si="2"/>
        <v>0</v>
      </c>
    </row>
    <row r="71" spans="1:14" ht="30" hidden="1">
      <c r="A71" s="37">
        <v>2275</v>
      </c>
      <c r="B71" s="38" t="s">
        <v>181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f t="shared" si="2"/>
        <v>0</v>
      </c>
    </row>
    <row r="72" spans="1:14" ht="45" hidden="1">
      <c r="A72" s="1">
        <v>2282</v>
      </c>
      <c r="B72" s="36" t="s">
        <v>109</v>
      </c>
      <c r="C72" s="7"/>
      <c r="D72" s="7"/>
      <c r="E72" s="7"/>
      <c r="F72" s="7">
        <f t="shared" si="0"/>
        <v>0</v>
      </c>
      <c r="G72" s="7"/>
      <c r="H72" s="7"/>
      <c r="I72" s="7"/>
      <c r="J72" s="7">
        <f t="shared" si="1"/>
        <v>0</v>
      </c>
      <c r="K72" s="7"/>
      <c r="L72" s="7"/>
      <c r="M72" s="7"/>
      <c r="N72" s="7">
        <f t="shared" si="2"/>
        <v>0</v>
      </c>
    </row>
    <row r="73" spans="1:14" ht="30" hidden="1">
      <c r="A73" s="1">
        <v>3110</v>
      </c>
      <c r="B73" s="36" t="s">
        <v>110</v>
      </c>
      <c r="C73" s="7"/>
      <c r="D73" s="7"/>
      <c r="E73" s="7"/>
      <c r="F73" s="7">
        <f t="shared" si="0"/>
        <v>0</v>
      </c>
      <c r="G73" s="7"/>
      <c r="H73" s="7"/>
      <c r="I73" s="7"/>
      <c r="J73" s="7">
        <f t="shared" si="1"/>
        <v>0</v>
      </c>
      <c r="K73" s="7"/>
      <c r="L73" s="7"/>
      <c r="M73" s="7"/>
      <c r="N73" s="7">
        <f t="shared" si="2"/>
        <v>0</v>
      </c>
    </row>
    <row r="74" spans="1:14" ht="15" hidden="1">
      <c r="A74" s="1">
        <v>3132</v>
      </c>
      <c r="B74" s="36" t="s">
        <v>111</v>
      </c>
      <c r="C74" s="12" t="s">
        <v>19</v>
      </c>
      <c r="D74" s="7"/>
      <c r="E74" s="7">
        <f>D74</f>
        <v>0</v>
      </c>
      <c r="F74" s="7">
        <f>D74</f>
        <v>0</v>
      </c>
      <c r="G74" s="12" t="s">
        <v>19</v>
      </c>
      <c r="H74" s="12" t="s">
        <v>19</v>
      </c>
      <c r="I74" s="12" t="s">
        <v>19</v>
      </c>
      <c r="J74" s="7">
        <v>0</v>
      </c>
      <c r="K74" s="7" t="s">
        <v>19</v>
      </c>
      <c r="L74" s="12" t="s">
        <v>19</v>
      </c>
      <c r="M74" s="12" t="s">
        <v>19</v>
      </c>
      <c r="N74" s="7">
        <v>0</v>
      </c>
    </row>
    <row r="75" spans="1:14" s="32" customFormat="1" ht="14.25">
      <c r="A75" s="9" t="s">
        <v>19</v>
      </c>
      <c r="B75" s="9" t="s">
        <v>22</v>
      </c>
      <c r="C75" s="5">
        <f>C62+C63+C64+C65+C66+C67+C68+C69+C70+C72+C71</f>
        <v>0</v>
      </c>
      <c r="D75" s="5">
        <f>D62+D63+D64+D65+D66+D67+D68+D69+D70+D72+D73+D74</f>
        <v>0</v>
      </c>
      <c r="E75" s="5">
        <f>E73+E74</f>
        <v>0</v>
      </c>
      <c r="F75" s="5">
        <f>C75+D75</f>
        <v>0</v>
      </c>
      <c r="G75" s="5">
        <f>G62+G63+G64+G65+G66+G67+G68+G69+G70+G72+G71</f>
        <v>0</v>
      </c>
      <c r="H75" s="5">
        <f>H73</f>
        <v>0</v>
      </c>
      <c r="I75" s="5">
        <f>I73</f>
        <v>0</v>
      </c>
      <c r="J75" s="5">
        <f t="shared" si="1"/>
        <v>0</v>
      </c>
      <c r="K75" s="5">
        <f>K62+K63+K64+K65+K66+K67+K68+K69+K70+K72+K71</f>
        <v>290500</v>
      </c>
      <c r="L75" s="5" t="s">
        <v>19</v>
      </c>
      <c r="M75" s="5" t="s">
        <v>19</v>
      </c>
      <c r="N75" s="5">
        <f>K75</f>
        <v>290500</v>
      </c>
    </row>
    <row r="77" ht="15">
      <c r="D77" s="6"/>
    </row>
    <row r="78" spans="1:14" ht="15">
      <c r="A78" s="67" t="s">
        <v>150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ht="15">
      <c r="A79" s="28" t="s">
        <v>13</v>
      </c>
    </row>
    <row r="81" spans="1:14" ht="15">
      <c r="A81" s="62" t="s">
        <v>25</v>
      </c>
      <c r="B81" s="62" t="s">
        <v>15</v>
      </c>
      <c r="C81" s="62" t="s">
        <v>143</v>
      </c>
      <c r="D81" s="62"/>
      <c r="E81" s="62"/>
      <c r="F81" s="62"/>
      <c r="G81" s="62" t="s">
        <v>144</v>
      </c>
      <c r="H81" s="62"/>
      <c r="I81" s="62"/>
      <c r="J81" s="62"/>
      <c r="K81" s="62" t="s">
        <v>145</v>
      </c>
      <c r="L81" s="62"/>
      <c r="M81" s="62"/>
      <c r="N81" s="62"/>
    </row>
    <row r="82" spans="1:14" ht="58.5" customHeight="1">
      <c r="A82" s="62"/>
      <c r="B82" s="62"/>
      <c r="C82" s="1" t="s">
        <v>16</v>
      </c>
      <c r="D82" s="1" t="s">
        <v>17</v>
      </c>
      <c r="E82" s="1" t="s">
        <v>18</v>
      </c>
      <c r="F82" s="1" t="s">
        <v>65</v>
      </c>
      <c r="G82" s="1" t="s">
        <v>16</v>
      </c>
      <c r="H82" s="1" t="s">
        <v>17</v>
      </c>
      <c r="I82" s="1" t="s">
        <v>18</v>
      </c>
      <c r="J82" s="1" t="s">
        <v>63</v>
      </c>
      <c r="K82" s="1" t="s">
        <v>16</v>
      </c>
      <c r="L82" s="1" t="s">
        <v>17</v>
      </c>
      <c r="M82" s="1" t="s">
        <v>18</v>
      </c>
      <c r="N82" s="1" t="s">
        <v>64</v>
      </c>
    </row>
    <row r="83" spans="1:14" ht="15">
      <c r="A83" s="1">
        <v>1</v>
      </c>
      <c r="B83" s="1">
        <v>2</v>
      </c>
      <c r="C83" s="1">
        <v>3</v>
      </c>
      <c r="D83" s="1">
        <v>4</v>
      </c>
      <c r="E83" s="1">
        <v>5</v>
      </c>
      <c r="F83" s="1">
        <v>6</v>
      </c>
      <c r="G83" s="1">
        <v>7</v>
      </c>
      <c r="H83" s="1">
        <v>8</v>
      </c>
      <c r="I83" s="1">
        <v>9</v>
      </c>
      <c r="J83" s="1">
        <v>10</v>
      </c>
      <c r="K83" s="1">
        <v>11</v>
      </c>
      <c r="L83" s="1">
        <v>12</v>
      </c>
      <c r="M83" s="1">
        <v>13</v>
      </c>
      <c r="N83" s="1">
        <v>14</v>
      </c>
    </row>
    <row r="84" spans="1:14" ht="15">
      <c r="A84" s="1" t="s">
        <v>19</v>
      </c>
      <c r="B84" s="1" t="s">
        <v>22</v>
      </c>
      <c r="C84" s="1" t="s">
        <v>19</v>
      </c>
      <c r="D84" s="1" t="s">
        <v>19</v>
      </c>
      <c r="E84" s="1" t="s">
        <v>19</v>
      </c>
      <c r="F84" s="1" t="s">
        <v>19</v>
      </c>
      <c r="G84" s="1" t="s">
        <v>19</v>
      </c>
      <c r="H84" s="1" t="s">
        <v>19</v>
      </c>
      <c r="I84" s="1" t="s">
        <v>19</v>
      </c>
      <c r="J84" s="1" t="s">
        <v>19</v>
      </c>
      <c r="K84" s="1" t="s">
        <v>19</v>
      </c>
      <c r="L84" s="1" t="s">
        <v>19</v>
      </c>
      <c r="M84" s="1" t="s">
        <v>19</v>
      </c>
      <c r="N84" s="1" t="s">
        <v>19</v>
      </c>
    </row>
    <row r="86" spans="1:10" ht="15">
      <c r="A86" s="67" t="s">
        <v>151</v>
      </c>
      <c r="B86" s="67"/>
      <c r="C86" s="67"/>
      <c r="D86" s="67"/>
      <c r="E86" s="67"/>
      <c r="F86" s="67"/>
      <c r="G86" s="67"/>
      <c r="H86" s="67"/>
      <c r="I86" s="67"/>
      <c r="J86" s="67"/>
    </row>
    <row r="87" ht="15">
      <c r="A87" s="28" t="s">
        <v>13</v>
      </c>
    </row>
    <row r="89" spans="1:10" ht="21.75" customHeight="1">
      <c r="A89" s="62" t="s">
        <v>24</v>
      </c>
      <c r="B89" s="62" t="s">
        <v>15</v>
      </c>
      <c r="C89" s="62" t="s">
        <v>85</v>
      </c>
      <c r="D89" s="62"/>
      <c r="E89" s="62"/>
      <c r="F89" s="62"/>
      <c r="G89" s="62" t="s">
        <v>148</v>
      </c>
      <c r="H89" s="62"/>
      <c r="I89" s="62"/>
      <c r="J89" s="62"/>
    </row>
    <row r="90" spans="1:10" ht="61.5" customHeight="1">
      <c r="A90" s="62"/>
      <c r="B90" s="62"/>
      <c r="C90" s="1" t="s">
        <v>16</v>
      </c>
      <c r="D90" s="1" t="s">
        <v>17</v>
      </c>
      <c r="E90" s="1" t="s">
        <v>18</v>
      </c>
      <c r="F90" s="1" t="s">
        <v>65</v>
      </c>
      <c r="G90" s="1" t="s">
        <v>16</v>
      </c>
      <c r="H90" s="1" t="s">
        <v>17</v>
      </c>
      <c r="I90" s="1" t="s">
        <v>18</v>
      </c>
      <c r="J90" s="1" t="s">
        <v>63</v>
      </c>
    </row>
    <row r="91" spans="1:10" ht="15">
      <c r="A91" s="1">
        <v>1</v>
      </c>
      <c r="B91" s="1">
        <v>2</v>
      </c>
      <c r="C91" s="1">
        <v>3</v>
      </c>
      <c r="D91" s="1">
        <v>4</v>
      </c>
      <c r="E91" s="1">
        <v>5</v>
      </c>
      <c r="F91" s="1">
        <v>6</v>
      </c>
      <c r="G91" s="1">
        <v>7</v>
      </c>
      <c r="H91" s="1">
        <v>8</v>
      </c>
      <c r="I91" s="1">
        <v>9</v>
      </c>
      <c r="J91" s="1">
        <v>10</v>
      </c>
    </row>
    <row r="92" spans="1:10" ht="15" hidden="1">
      <c r="A92" s="1">
        <v>2111</v>
      </c>
      <c r="B92" s="36" t="s">
        <v>100</v>
      </c>
      <c r="C92" s="13"/>
      <c r="D92" s="7"/>
      <c r="E92" s="7"/>
      <c r="F92" s="7">
        <f>C92+D92</f>
        <v>0</v>
      </c>
      <c r="G92" s="7"/>
      <c r="H92" s="7"/>
      <c r="I92" s="7"/>
      <c r="J92" s="7">
        <f>G92+H92</f>
        <v>0</v>
      </c>
    </row>
    <row r="93" spans="1:10" ht="15" hidden="1">
      <c r="A93" s="1">
        <v>2120</v>
      </c>
      <c r="B93" s="36" t="s">
        <v>101</v>
      </c>
      <c r="C93" s="14"/>
      <c r="D93" s="7"/>
      <c r="E93" s="7"/>
      <c r="F93" s="7">
        <f aca="true" t="shared" si="3" ref="F93:F102">C93+D93</f>
        <v>0</v>
      </c>
      <c r="G93" s="7"/>
      <c r="H93" s="7"/>
      <c r="I93" s="7"/>
      <c r="J93" s="7">
        <f aca="true" t="shared" si="4" ref="J93:J102">G93+H93</f>
        <v>0</v>
      </c>
    </row>
    <row r="94" spans="1:10" ht="30">
      <c r="A94" s="1">
        <v>2210</v>
      </c>
      <c r="B94" s="36" t="s">
        <v>102</v>
      </c>
      <c r="C94" s="14"/>
      <c r="D94" s="7"/>
      <c r="E94" s="7"/>
      <c r="F94" s="7">
        <f t="shared" si="3"/>
        <v>0</v>
      </c>
      <c r="G94" s="7"/>
      <c r="H94" s="7"/>
      <c r="I94" s="7"/>
      <c r="J94" s="7">
        <f t="shared" si="4"/>
        <v>0</v>
      </c>
    </row>
    <row r="95" spans="1:10" ht="15">
      <c r="A95" s="1">
        <v>2230</v>
      </c>
      <c r="B95" s="36" t="s">
        <v>103</v>
      </c>
      <c r="C95" s="7"/>
      <c r="D95" s="7"/>
      <c r="E95" s="7"/>
      <c r="F95" s="7">
        <f t="shared" si="3"/>
        <v>0</v>
      </c>
      <c r="G95" s="7"/>
      <c r="H95" s="7"/>
      <c r="I95" s="7"/>
      <c r="J95" s="7">
        <f t="shared" si="4"/>
        <v>0</v>
      </c>
    </row>
    <row r="96" spans="1:10" ht="15">
      <c r="A96" s="1">
        <v>2240</v>
      </c>
      <c r="B96" s="36" t="s">
        <v>104</v>
      </c>
      <c r="C96" s="7"/>
      <c r="D96" s="7"/>
      <c r="E96" s="7"/>
      <c r="F96" s="7">
        <f t="shared" si="3"/>
        <v>0</v>
      </c>
      <c r="G96" s="7"/>
      <c r="H96" s="7"/>
      <c r="I96" s="7"/>
      <c r="J96" s="7">
        <f t="shared" si="4"/>
        <v>0</v>
      </c>
    </row>
    <row r="97" spans="1:10" ht="15" hidden="1">
      <c r="A97" s="1">
        <v>2271</v>
      </c>
      <c r="B97" s="36" t="s">
        <v>105</v>
      </c>
      <c r="C97" s="7"/>
      <c r="D97" s="7"/>
      <c r="E97" s="7"/>
      <c r="F97" s="7">
        <f t="shared" si="3"/>
        <v>0</v>
      </c>
      <c r="G97" s="7"/>
      <c r="H97" s="7"/>
      <c r="I97" s="7"/>
      <c r="J97" s="7">
        <f t="shared" si="4"/>
        <v>0</v>
      </c>
    </row>
    <row r="98" spans="1:10" ht="30" hidden="1">
      <c r="A98" s="1">
        <v>2272</v>
      </c>
      <c r="B98" s="36" t="s">
        <v>106</v>
      </c>
      <c r="C98" s="7"/>
      <c r="D98" s="7"/>
      <c r="E98" s="7"/>
      <c r="F98" s="7">
        <f t="shared" si="3"/>
        <v>0</v>
      </c>
      <c r="G98" s="7"/>
      <c r="H98" s="7"/>
      <c r="I98" s="7"/>
      <c r="J98" s="7">
        <f t="shared" si="4"/>
        <v>0</v>
      </c>
    </row>
    <row r="99" spans="1:10" ht="15" hidden="1">
      <c r="A99" s="1">
        <v>2273</v>
      </c>
      <c r="B99" s="36" t="s">
        <v>107</v>
      </c>
      <c r="C99" s="7"/>
      <c r="D99" s="7"/>
      <c r="E99" s="7"/>
      <c r="F99" s="7">
        <f t="shared" si="3"/>
        <v>0</v>
      </c>
      <c r="G99" s="7"/>
      <c r="H99" s="7"/>
      <c r="I99" s="7"/>
      <c r="J99" s="7">
        <f t="shared" si="4"/>
        <v>0</v>
      </c>
    </row>
    <row r="100" spans="1:10" ht="15" hidden="1">
      <c r="A100" s="1">
        <v>2274</v>
      </c>
      <c r="B100" s="36" t="s">
        <v>108</v>
      </c>
      <c r="C100" s="7"/>
      <c r="D100" s="7"/>
      <c r="E100" s="7"/>
      <c r="F100" s="7">
        <f t="shared" si="3"/>
        <v>0</v>
      </c>
      <c r="G100" s="7"/>
      <c r="H100" s="7"/>
      <c r="I100" s="7"/>
      <c r="J100" s="7">
        <f t="shared" si="4"/>
        <v>0</v>
      </c>
    </row>
    <row r="101" spans="1:10" ht="30" hidden="1">
      <c r="A101" s="37">
        <v>2275</v>
      </c>
      <c r="B101" s="38" t="s">
        <v>181</v>
      </c>
      <c r="C101" s="7"/>
      <c r="D101" s="7"/>
      <c r="E101" s="7"/>
      <c r="F101" s="7">
        <f t="shared" si="3"/>
        <v>0</v>
      </c>
      <c r="G101" s="7"/>
      <c r="H101" s="7"/>
      <c r="I101" s="7"/>
      <c r="J101" s="7">
        <f t="shared" si="4"/>
        <v>0</v>
      </c>
    </row>
    <row r="102" spans="1:10" ht="45" hidden="1">
      <c r="A102" s="1">
        <v>2282</v>
      </c>
      <c r="B102" s="36" t="s">
        <v>109</v>
      </c>
      <c r="C102" s="7"/>
      <c r="D102" s="7"/>
      <c r="E102" s="7"/>
      <c r="F102" s="7">
        <f t="shared" si="3"/>
        <v>0</v>
      </c>
      <c r="G102" s="7"/>
      <c r="H102" s="7"/>
      <c r="I102" s="7"/>
      <c r="J102" s="7">
        <f t="shared" si="4"/>
        <v>0</v>
      </c>
    </row>
    <row r="103" spans="1:10" s="32" customFormat="1" ht="14.25">
      <c r="A103" s="9" t="s">
        <v>19</v>
      </c>
      <c r="B103" s="9" t="s">
        <v>22</v>
      </c>
      <c r="C103" s="5">
        <f>C92+C93+C94+C95+C96+C97+C98+C99+C100+C102+C101</f>
        <v>0</v>
      </c>
      <c r="D103" s="5" t="s">
        <v>19</v>
      </c>
      <c r="E103" s="5" t="s">
        <v>19</v>
      </c>
      <c r="F103" s="5">
        <f>C103</f>
        <v>0</v>
      </c>
      <c r="G103" s="5">
        <f>G92+G93+G94+G95+G96+G97+G98+G99+G100+G102+G101</f>
        <v>0</v>
      </c>
      <c r="H103" s="5" t="s">
        <v>19</v>
      </c>
      <c r="I103" s="5" t="s">
        <v>19</v>
      </c>
      <c r="J103" s="5">
        <f>G103</f>
        <v>0</v>
      </c>
    </row>
    <row r="106" spans="1:10" ht="15">
      <c r="A106" s="67" t="s">
        <v>152</v>
      </c>
      <c r="B106" s="67"/>
      <c r="C106" s="67"/>
      <c r="D106" s="67"/>
      <c r="E106" s="67"/>
      <c r="F106" s="67"/>
      <c r="G106" s="67"/>
      <c r="H106" s="67"/>
      <c r="I106" s="67"/>
      <c r="J106" s="67"/>
    </row>
    <row r="107" ht="15">
      <c r="A107" s="28" t="s">
        <v>13</v>
      </c>
    </row>
    <row r="109" spans="1:10" ht="15">
      <c r="A109" s="62" t="s">
        <v>25</v>
      </c>
      <c r="B109" s="62" t="s">
        <v>15</v>
      </c>
      <c r="C109" s="62" t="s">
        <v>85</v>
      </c>
      <c r="D109" s="62"/>
      <c r="E109" s="62"/>
      <c r="F109" s="62"/>
      <c r="G109" s="62" t="s">
        <v>148</v>
      </c>
      <c r="H109" s="62"/>
      <c r="I109" s="62"/>
      <c r="J109" s="62"/>
    </row>
    <row r="110" spans="1:10" ht="72.75" customHeight="1">
      <c r="A110" s="62"/>
      <c r="B110" s="62"/>
      <c r="C110" s="1" t="s">
        <v>16</v>
      </c>
      <c r="D110" s="1" t="s">
        <v>17</v>
      </c>
      <c r="E110" s="1" t="s">
        <v>18</v>
      </c>
      <c r="F110" s="1" t="s">
        <v>65</v>
      </c>
      <c r="G110" s="1" t="s">
        <v>16</v>
      </c>
      <c r="H110" s="1" t="s">
        <v>17</v>
      </c>
      <c r="I110" s="1" t="s">
        <v>18</v>
      </c>
      <c r="J110" s="1" t="s">
        <v>63</v>
      </c>
    </row>
    <row r="111" spans="1:10" ht="15">
      <c r="A111" s="1">
        <v>1</v>
      </c>
      <c r="B111" s="1">
        <v>2</v>
      </c>
      <c r="C111" s="1">
        <v>3</v>
      </c>
      <c r="D111" s="1">
        <v>4</v>
      </c>
      <c r="E111" s="1">
        <v>5</v>
      </c>
      <c r="F111" s="1">
        <v>6</v>
      </c>
      <c r="G111" s="1">
        <v>7</v>
      </c>
      <c r="H111" s="1">
        <v>8</v>
      </c>
      <c r="I111" s="1">
        <v>9</v>
      </c>
      <c r="J111" s="1">
        <v>10</v>
      </c>
    </row>
    <row r="112" spans="1:10" ht="15">
      <c r="A112" s="1" t="s">
        <v>19</v>
      </c>
      <c r="B112" s="1" t="s">
        <v>22</v>
      </c>
      <c r="C112" s="1" t="s">
        <v>19</v>
      </c>
      <c r="D112" s="1" t="s">
        <v>19</v>
      </c>
      <c r="E112" s="1" t="s">
        <v>19</v>
      </c>
      <c r="F112" s="1" t="s">
        <v>19</v>
      </c>
      <c r="G112" s="1" t="s">
        <v>19</v>
      </c>
      <c r="H112" s="1" t="s">
        <v>19</v>
      </c>
      <c r="I112" s="1" t="s">
        <v>19</v>
      </c>
      <c r="J112" s="1" t="s">
        <v>19</v>
      </c>
    </row>
    <row r="114" spans="1:14" ht="15">
      <c r="A114" s="56" t="s">
        <v>26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1:14" ht="15">
      <c r="A115" s="56" t="s">
        <v>153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</row>
    <row r="116" ht="15">
      <c r="A116" s="28" t="s">
        <v>13</v>
      </c>
    </row>
    <row r="118" spans="1:14" ht="30.75" customHeight="1">
      <c r="A118" s="62" t="s">
        <v>27</v>
      </c>
      <c r="B118" s="62" t="s">
        <v>28</v>
      </c>
      <c r="C118" s="62" t="s">
        <v>143</v>
      </c>
      <c r="D118" s="62"/>
      <c r="E118" s="62"/>
      <c r="F118" s="62"/>
      <c r="G118" s="62" t="s">
        <v>144</v>
      </c>
      <c r="H118" s="62"/>
      <c r="I118" s="62"/>
      <c r="J118" s="62"/>
      <c r="K118" s="62" t="s">
        <v>145</v>
      </c>
      <c r="L118" s="62"/>
      <c r="M118" s="62"/>
      <c r="N118" s="62"/>
    </row>
    <row r="119" spans="1:14" ht="66.75" customHeight="1">
      <c r="A119" s="62"/>
      <c r="B119" s="62"/>
      <c r="C119" s="1" t="s">
        <v>16</v>
      </c>
      <c r="D119" s="1" t="s">
        <v>17</v>
      </c>
      <c r="E119" s="1" t="s">
        <v>18</v>
      </c>
      <c r="F119" s="1" t="s">
        <v>65</v>
      </c>
      <c r="G119" s="1" t="s">
        <v>16</v>
      </c>
      <c r="H119" s="1" t="s">
        <v>17</v>
      </c>
      <c r="I119" s="1" t="s">
        <v>18</v>
      </c>
      <c r="J119" s="1" t="s">
        <v>63</v>
      </c>
      <c r="K119" s="1" t="s">
        <v>16</v>
      </c>
      <c r="L119" s="1" t="s">
        <v>17</v>
      </c>
      <c r="M119" s="1" t="s">
        <v>18</v>
      </c>
      <c r="N119" s="1" t="s">
        <v>64</v>
      </c>
    </row>
    <row r="120" spans="1:14" ht="15">
      <c r="A120" s="1">
        <v>1</v>
      </c>
      <c r="B120" s="1">
        <v>2</v>
      </c>
      <c r="C120" s="1">
        <v>3</v>
      </c>
      <c r="D120" s="1">
        <v>4</v>
      </c>
      <c r="E120" s="1">
        <v>5</v>
      </c>
      <c r="F120" s="1">
        <v>6</v>
      </c>
      <c r="G120" s="1">
        <v>7</v>
      </c>
      <c r="H120" s="1">
        <v>8</v>
      </c>
      <c r="I120" s="1">
        <v>9</v>
      </c>
      <c r="J120" s="1">
        <v>10</v>
      </c>
      <c r="K120" s="1">
        <v>11</v>
      </c>
      <c r="L120" s="1">
        <v>12</v>
      </c>
      <c r="M120" s="1">
        <v>13</v>
      </c>
      <c r="N120" s="1">
        <v>14</v>
      </c>
    </row>
    <row r="121" spans="1:14" s="32" customFormat="1" ht="42.75" hidden="1">
      <c r="A121" s="29" t="s">
        <v>124</v>
      </c>
      <c r="B121" s="30" t="s">
        <v>125</v>
      </c>
      <c r="C121" s="5">
        <f>C122</f>
        <v>0</v>
      </c>
      <c r="D121" s="5">
        <f>D122+D123+D124</f>
        <v>0</v>
      </c>
      <c r="E121" s="5">
        <f>E123+E124</f>
        <v>0</v>
      </c>
      <c r="F121" s="5">
        <f>C121+D121</f>
        <v>0</v>
      </c>
      <c r="G121" s="5">
        <f>G122</f>
        <v>0</v>
      </c>
      <c r="H121" s="5">
        <f>H123</f>
        <v>0</v>
      </c>
      <c r="I121" s="5">
        <f>I123</f>
        <v>0</v>
      </c>
      <c r="J121" s="5">
        <f>G121+H121</f>
        <v>0</v>
      </c>
      <c r="K121" s="5">
        <f>K122</f>
        <v>290500</v>
      </c>
      <c r="L121" s="5">
        <v>0</v>
      </c>
      <c r="M121" s="5">
        <v>0</v>
      </c>
      <c r="N121" s="5">
        <f>K121+L121</f>
        <v>290500</v>
      </c>
    </row>
    <row r="122" spans="1:14" ht="30">
      <c r="A122" s="1">
        <v>1</v>
      </c>
      <c r="B122" s="36" t="s">
        <v>185</v>
      </c>
      <c r="C122" s="7">
        <f>C34</f>
        <v>0</v>
      </c>
      <c r="D122" s="7"/>
      <c r="E122" s="7"/>
      <c r="F122" s="7">
        <f>C122+D122</f>
        <v>0</v>
      </c>
      <c r="G122" s="7">
        <f>G34</f>
        <v>0</v>
      </c>
      <c r="H122" s="7"/>
      <c r="I122" s="7"/>
      <c r="J122" s="5">
        <f>G122+H122</f>
        <v>0</v>
      </c>
      <c r="K122" s="7">
        <f>K34</f>
        <v>290500</v>
      </c>
      <c r="L122" s="7"/>
      <c r="M122" s="7"/>
      <c r="N122" s="5">
        <f>K122+L122</f>
        <v>290500</v>
      </c>
    </row>
    <row r="123" spans="1:14" ht="30" hidden="1">
      <c r="A123" s="1">
        <v>2</v>
      </c>
      <c r="B123" s="36" t="s">
        <v>110</v>
      </c>
      <c r="C123" s="7"/>
      <c r="D123" s="7">
        <f>D39</f>
        <v>0</v>
      </c>
      <c r="E123" s="7">
        <f>D123</f>
        <v>0</v>
      </c>
      <c r="F123" s="7">
        <f>C123+D123</f>
        <v>0</v>
      </c>
      <c r="G123" s="7"/>
      <c r="H123" s="7"/>
      <c r="I123" s="7">
        <f>H123</f>
        <v>0</v>
      </c>
      <c r="J123" s="5">
        <f>G123+H123</f>
        <v>0</v>
      </c>
      <c r="K123" s="7"/>
      <c r="L123" s="7">
        <f>M39</f>
        <v>0</v>
      </c>
      <c r="M123" s="7">
        <f>L123</f>
        <v>0</v>
      </c>
      <c r="N123" s="5">
        <f>K123+L123</f>
        <v>0</v>
      </c>
    </row>
    <row r="124" spans="1:14" ht="15" hidden="1">
      <c r="A124" s="1">
        <v>3</v>
      </c>
      <c r="B124" s="36" t="s">
        <v>111</v>
      </c>
      <c r="C124" s="7"/>
      <c r="D124" s="7"/>
      <c r="E124" s="7"/>
      <c r="F124" s="7">
        <f>C124+D124</f>
        <v>0</v>
      </c>
      <c r="G124" s="7"/>
      <c r="H124" s="7"/>
      <c r="I124" s="7"/>
      <c r="J124" s="5">
        <f>G124+H124</f>
        <v>0</v>
      </c>
      <c r="K124" s="7"/>
      <c r="L124" s="7"/>
      <c r="M124" s="7"/>
      <c r="N124" s="5">
        <f>K124+L124</f>
        <v>0</v>
      </c>
    </row>
    <row r="125" spans="1:14" s="32" customFormat="1" ht="14.25">
      <c r="A125" s="16" t="s">
        <v>19</v>
      </c>
      <c r="B125" s="9" t="s">
        <v>22</v>
      </c>
      <c r="C125" s="5">
        <f>C121</f>
        <v>0</v>
      </c>
      <c r="D125" s="5">
        <f>D122+D123</f>
        <v>0</v>
      </c>
      <c r="E125" s="5">
        <f>E123+E124</f>
        <v>0</v>
      </c>
      <c r="F125" s="5">
        <f>C125+D125</f>
        <v>0</v>
      </c>
      <c r="G125" s="5">
        <f>G121</f>
        <v>0</v>
      </c>
      <c r="H125" s="5">
        <f>H121</f>
        <v>0</v>
      </c>
      <c r="I125" s="5">
        <f>I123</f>
        <v>0</v>
      </c>
      <c r="J125" s="5">
        <f>G125+H125</f>
        <v>0</v>
      </c>
      <c r="K125" s="5">
        <f>K121</f>
        <v>290500</v>
      </c>
      <c r="L125" s="5">
        <v>0</v>
      </c>
      <c r="M125" s="5">
        <v>0</v>
      </c>
      <c r="N125" s="5">
        <f>K125</f>
        <v>290500</v>
      </c>
    </row>
    <row r="128" spans="1:10" ht="15">
      <c r="A128" s="67" t="s">
        <v>154</v>
      </c>
      <c r="B128" s="67"/>
      <c r="C128" s="67"/>
      <c r="D128" s="67"/>
      <c r="E128" s="67"/>
      <c r="F128" s="67"/>
      <c r="G128" s="67"/>
      <c r="H128" s="67"/>
      <c r="I128" s="67"/>
      <c r="J128" s="67"/>
    </row>
    <row r="129" ht="15">
      <c r="A129" s="28" t="s">
        <v>13</v>
      </c>
    </row>
    <row r="131" spans="1:10" ht="15">
      <c r="A131" s="62" t="s">
        <v>66</v>
      </c>
      <c r="B131" s="62" t="s">
        <v>28</v>
      </c>
      <c r="C131" s="62" t="s">
        <v>85</v>
      </c>
      <c r="D131" s="62"/>
      <c r="E131" s="62"/>
      <c r="F131" s="62"/>
      <c r="G131" s="62" t="s">
        <v>148</v>
      </c>
      <c r="H131" s="62"/>
      <c r="I131" s="62"/>
      <c r="J131" s="62"/>
    </row>
    <row r="132" spans="1:10" ht="63" customHeight="1">
      <c r="A132" s="62"/>
      <c r="B132" s="62"/>
      <c r="C132" s="1" t="s">
        <v>16</v>
      </c>
      <c r="D132" s="1" t="s">
        <v>17</v>
      </c>
      <c r="E132" s="1" t="s">
        <v>18</v>
      </c>
      <c r="F132" s="1" t="s">
        <v>65</v>
      </c>
      <c r="G132" s="1" t="s">
        <v>16</v>
      </c>
      <c r="H132" s="1" t="s">
        <v>17</v>
      </c>
      <c r="I132" s="1" t="s">
        <v>18</v>
      </c>
      <c r="J132" s="1" t="s">
        <v>63</v>
      </c>
    </row>
    <row r="133" spans="1:10" ht="15">
      <c r="A133" s="1">
        <v>1</v>
      </c>
      <c r="B133" s="1">
        <v>2</v>
      </c>
      <c r="C133" s="1">
        <v>3</v>
      </c>
      <c r="D133" s="1">
        <v>4</v>
      </c>
      <c r="E133" s="1">
        <v>5</v>
      </c>
      <c r="F133" s="1">
        <v>6</v>
      </c>
      <c r="G133" s="1">
        <v>7</v>
      </c>
      <c r="H133" s="1">
        <v>8</v>
      </c>
      <c r="I133" s="1">
        <v>9</v>
      </c>
      <c r="J133" s="1">
        <v>10</v>
      </c>
    </row>
    <row r="134" spans="1:10" s="32" customFormat="1" ht="42.75" hidden="1">
      <c r="A134" s="29" t="s">
        <v>124</v>
      </c>
      <c r="B134" s="30" t="s">
        <v>125</v>
      </c>
      <c r="C134" s="5">
        <f>C135</f>
        <v>0</v>
      </c>
      <c r="D134" s="5">
        <v>0</v>
      </c>
      <c r="E134" s="5">
        <v>0</v>
      </c>
      <c r="F134" s="5">
        <f>C134</f>
        <v>0</v>
      </c>
      <c r="G134" s="5">
        <f>G135</f>
        <v>0</v>
      </c>
      <c r="H134" s="5">
        <v>0</v>
      </c>
      <c r="I134" s="5">
        <v>0</v>
      </c>
      <c r="J134" s="5">
        <f>G134</f>
        <v>0</v>
      </c>
    </row>
    <row r="135" spans="1:10" ht="45.75" customHeight="1">
      <c r="A135" s="1">
        <v>1</v>
      </c>
      <c r="B135" s="36"/>
      <c r="C135" s="7">
        <f>C49</f>
        <v>0</v>
      </c>
      <c r="D135" s="7"/>
      <c r="E135" s="7"/>
      <c r="F135" s="7">
        <f>C135+D135</f>
        <v>0</v>
      </c>
      <c r="G135" s="7">
        <f>G49</f>
        <v>0</v>
      </c>
      <c r="H135" s="7"/>
      <c r="I135" s="7"/>
      <c r="J135" s="7">
        <f>G135</f>
        <v>0</v>
      </c>
    </row>
    <row r="136" spans="1:10" s="32" customFormat="1" ht="14.25">
      <c r="A136" s="16" t="s">
        <v>19</v>
      </c>
      <c r="B136" s="9" t="s">
        <v>22</v>
      </c>
      <c r="C136" s="5">
        <f>C134</f>
        <v>0</v>
      </c>
      <c r="D136" s="5">
        <f>D134</f>
        <v>0</v>
      </c>
      <c r="E136" s="5">
        <f>E134</f>
        <v>0</v>
      </c>
      <c r="F136" s="5">
        <f>C136</f>
        <v>0</v>
      </c>
      <c r="G136" s="5">
        <f>G134</f>
        <v>0</v>
      </c>
      <c r="H136" s="5">
        <f>H134</f>
        <v>0</v>
      </c>
      <c r="I136" s="5">
        <f>I134</f>
        <v>0</v>
      </c>
      <c r="J136" s="5">
        <f>G136</f>
        <v>0</v>
      </c>
    </row>
    <row r="138" spans="1:13" ht="15">
      <c r="A138" s="56" t="s">
        <v>138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3" ht="15">
      <c r="A139" s="56" t="s">
        <v>155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</row>
    <row r="140" ht="15">
      <c r="A140" s="28" t="s">
        <v>13</v>
      </c>
    </row>
    <row r="142" spans="1:13" ht="15">
      <c r="A142" s="62" t="s">
        <v>27</v>
      </c>
      <c r="B142" s="62" t="s">
        <v>29</v>
      </c>
      <c r="C142" s="62" t="s">
        <v>30</v>
      </c>
      <c r="D142" s="62" t="s">
        <v>31</v>
      </c>
      <c r="E142" s="62" t="s">
        <v>143</v>
      </c>
      <c r="F142" s="62"/>
      <c r="G142" s="62"/>
      <c r="H142" s="62" t="s">
        <v>144</v>
      </c>
      <c r="I142" s="62"/>
      <c r="J142" s="62"/>
      <c r="K142" s="62" t="s">
        <v>145</v>
      </c>
      <c r="L142" s="62"/>
      <c r="M142" s="62"/>
    </row>
    <row r="143" spans="1:13" ht="30">
      <c r="A143" s="62"/>
      <c r="B143" s="62"/>
      <c r="C143" s="62"/>
      <c r="D143" s="62"/>
      <c r="E143" s="1" t="s">
        <v>16</v>
      </c>
      <c r="F143" s="1" t="s">
        <v>17</v>
      </c>
      <c r="G143" s="1" t="s">
        <v>67</v>
      </c>
      <c r="H143" s="1" t="s">
        <v>16</v>
      </c>
      <c r="I143" s="1" t="s">
        <v>17</v>
      </c>
      <c r="J143" s="1" t="s">
        <v>68</v>
      </c>
      <c r="K143" s="1" t="s">
        <v>16</v>
      </c>
      <c r="L143" s="1" t="s">
        <v>17</v>
      </c>
      <c r="M143" s="1" t="s">
        <v>64</v>
      </c>
    </row>
    <row r="144" spans="1:13" ht="33" customHeight="1" hidden="1">
      <c r="A144" s="29" t="s">
        <v>114</v>
      </c>
      <c r="B144" s="58" t="s">
        <v>83</v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60"/>
    </row>
    <row r="145" spans="1:13" ht="15">
      <c r="A145" s="1" t="s">
        <v>19</v>
      </c>
      <c r="B145" s="16" t="s">
        <v>33</v>
      </c>
      <c r="C145" s="1" t="s">
        <v>19</v>
      </c>
      <c r="D145" s="1" t="s">
        <v>19</v>
      </c>
      <c r="E145" s="1"/>
      <c r="F145" s="1" t="s">
        <v>19</v>
      </c>
      <c r="G145" s="2" t="s">
        <v>19</v>
      </c>
      <c r="H145" s="1" t="s">
        <v>19</v>
      </c>
      <c r="I145" s="1" t="s">
        <v>19</v>
      </c>
      <c r="J145" s="1" t="s">
        <v>19</v>
      </c>
      <c r="K145" s="1" t="s">
        <v>19</v>
      </c>
      <c r="L145" s="1" t="s">
        <v>19</v>
      </c>
      <c r="M145" s="1" t="s">
        <v>19</v>
      </c>
    </row>
    <row r="146" spans="1:13" ht="90">
      <c r="A146" s="31">
        <v>1</v>
      </c>
      <c r="B146" s="11" t="s">
        <v>186</v>
      </c>
      <c r="C146" s="1" t="s">
        <v>127</v>
      </c>
      <c r="D146" s="1" t="s">
        <v>189</v>
      </c>
      <c r="E146" s="3">
        <v>0</v>
      </c>
      <c r="F146" s="3"/>
      <c r="G146" s="3">
        <v>0</v>
      </c>
      <c r="H146" s="3">
        <v>0</v>
      </c>
      <c r="I146" s="3"/>
      <c r="J146" s="3">
        <v>0</v>
      </c>
      <c r="K146" s="1">
        <v>20</v>
      </c>
      <c r="L146" s="1"/>
      <c r="M146" s="2">
        <f>K146+L146</f>
        <v>20</v>
      </c>
    </row>
    <row r="147" spans="1:13" ht="90">
      <c r="A147" s="31" t="s">
        <v>187</v>
      </c>
      <c r="B147" s="11" t="s">
        <v>188</v>
      </c>
      <c r="C147" s="1" t="s">
        <v>127</v>
      </c>
      <c r="D147" s="1" t="s">
        <v>189</v>
      </c>
      <c r="E147" s="3">
        <v>0</v>
      </c>
      <c r="F147" s="3"/>
      <c r="G147" s="3">
        <f>E147+F147</f>
        <v>0</v>
      </c>
      <c r="H147" s="3">
        <v>0</v>
      </c>
      <c r="I147" s="3"/>
      <c r="J147" s="3">
        <f>H147+I147</f>
        <v>0</v>
      </c>
      <c r="K147" s="1">
        <v>5</v>
      </c>
      <c r="L147" s="1"/>
      <c r="M147" s="2">
        <f>K147+L147</f>
        <v>5</v>
      </c>
    </row>
    <row r="148" spans="1:13" ht="15">
      <c r="A148" s="31" t="s">
        <v>19</v>
      </c>
      <c r="B148" s="16" t="s">
        <v>34</v>
      </c>
      <c r="C148" s="1" t="s">
        <v>19</v>
      </c>
      <c r="D148" s="1" t="s">
        <v>19</v>
      </c>
      <c r="E148" s="3" t="s">
        <v>19</v>
      </c>
      <c r="F148" s="3" t="s">
        <v>19</v>
      </c>
      <c r="G148" s="3" t="s">
        <v>19</v>
      </c>
      <c r="H148" s="3" t="s">
        <v>19</v>
      </c>
      <c r="I148" s="3" t="s">
        <v>19</v>
      </c>
      <c r="J148" s="3" t="s">
        <v>19</v>
      </c>
      <c r="K148" s="1" t="s">
        <v>19</v>
      </c>
      <c r="L148" s="1" t="s">
        <v>19</v>
      </c>
      <c r="M148" s="1" t="s">
        <v>19</v>
      </c>
    </row>
    <row r="149" spans="1:13" ht="30">
      <c r="A149" s="31">
        <v>1</v>
      </c>
      <c r="B149" s="11" t="s">
        <v>190</v>
      </c>
      <c r="C149" s="1" t="s">
        <v>126</v>
      </c>
      <c r="D149" s="1" t="s">
        <v>133</v>
      </c>
      <c r="E149" s="3">
        <v>0</v>
      </c>
      <c r="F149" s="3"/>
      <c r="G149" s="3">
        <f>E149+F149</f>
        <v>0</v>
      </c>
      <c r="H149" s="3">
        <v>0</v>
      </c>
      <c r="I149" s="3"/>
      <c r="J149" s="3">
        <f>H149+I149</f>
        <v>0</v>
      </c>
      <c r="K149" s="81">
        <f>290500/K146</f>
        <v>14525</v>
      </c>
      <c r="L149" s="81"/>
      <c r="M149" s="81">
        <f>K149+L149</f>
        <v>14525</v>
      </c>
    </row>
    <row r="150" spans="1:13" ht="15">
      <c r="A150" s="31" t="s">
        <v>112</v>
      </c>
      <c r="B150" s="11" t="s">
        <v>191</v>
      </c>
      <c r="C150" s="1" t="s">
        <v>126</v>
      </c>
      <c r="D150" s="1" t="s">
        <v>133</v>
      </c>
      <c r="E150" s="3">
        <v>0</v>
      </c>
      <c r="F150" s="3"/>
      <c r="G150" s="3">
        <f>E150+F150</f>
        <v>0</v>
      </c>
      <c r="H150" s="3">
        <f>H149</f>
        <v>0</v>
      </c>
      <c r="I150" s="3"/>
      <c r="J150" s="3">
        <f>H150+I150</f>
        <v>0</v>
      </c>
      <c r="K150" s="81">
        <f>K149</f>
        <v>14525</v>
      </c>
      <c r="L150" s="81"/>
      <c r="M150" s="81">
        <f>K150+L150</f>
        <v>14525</v>
      </c>
    </row>
    <row r="151" spans="1:13" ht="15">
      <c r="A151" s="31" t="s">
        <v>19</v>
      </c>
      <c r="B151" s="16" t="s">
        <v>35</v>
      </c>
      <c r="C151" s="1" t="s">
        <v>19</v>
      </c>
      <c r="D151" s="1" t="s">
        <v>19</v>
      </c>
      <c r="E151" s="3" t="s">
        <v>19</v>
      </c>
      <c r="F151" s="3" t="s">
        <v>19</v>
      </c>
      <c r="G151" s="3" t="str">
        <f>E151</f>
        <v> </v>
      </c>
      <c r="H151" s="3" t="s">
        <v>19</v>
      </c>
      <c r="I151" s="3" t="s">
        <v>19</v>
      </c>
      <c r="J151" s="3" t="s">
        <v>19</v>
      </c>
      <c r="K151" s="1" t="s">
        <v>19</v>
      </c>
      <c r="L151" s="1" t="s">
        <v>19</v>
      </c>
      <c r="M151" s="1" t="s">
        <v>19</v>
      </c>
    </row>
    <row r="152" spans="1:13" ht="30">
      <c r="A152" s="31" t="s">
        <v>113</v>
      </c>
      <c r="B152" s="36" t="s">
        <v>192</v>
      </c>
      <c r="C152" s="1" t="s">
        <v>128</v>
      </c>
      <c r="D152" s="1" t="s">
        <v>133</v>
      </c>
      <c r="E152" s="3">
        <v>0</v>
      </c>
      <c r="F152" s="3" t="s">
        <v>19</v>
      </c>
      <c r="G152" s="3">
        <f>E152</f>
        <v>0</v>
      </c>
      <c r="H152" s="3">
        <v>0</v>
      </c>
      <c r="I152" s="3" t="s">
        <v>19</v>
      </c>
      <c r="J152" s="3">
        <f>H152</f>
        <v>0</v>
      </c>
      <c r="K152" s="80">
        <f>K146/1785*100</f>
        <v>1.1204481792717087</v>
      </c>
      <c r="L152" s="80" t="s">
        <v>19</v>
      </c>
      <c r="M152" s="80">
        <f>K152</f>
        <v>1.1204481792717087</v>
      </c>
    </row>
    <row r="153" spans="1:13" ht="28.5" hidden="1">
      <c r="A153" s="29" t="s">
        <v>115</v>
      </c>
      <c r="B153" s="58" t="s">
        <v>116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60"/>
    </row>
    <row r="154" spans="1:13" ht="15" hidden="1">
      <c r="A154" s="1" t="s">
        <v>19</v>
      </c>
      <c r="B154" s="16" t="s">
        <v>33</v>
      </c>
      <c r="C154" s="1" t="s">
        <v>19</v>
      </c>
      <c r="D154" s="1" t="s">
        <v>19</v>
      </c>
      <c r="E154" s="1" t="s">
        <v>19</v>
      </c>
      <c r="F154" s="1" t="s">
        <v>19</v>
      </c>
      <c r="G154" s="2" t="s">
        <v>19</v>
      </c>
      <c r="H154" s="1" t="s">
        <v>19</v>
      </c>
      <c r="I154" s="1" t="s">
        <v>19</v>
      </c>
      <c r="J154" s="1" t="s">
        <v>19</v>
      </c>
      <c r="K154" s="1" t="s">
        <v>19</v>
      </c>
      <c r="L154" s="1" t="s">
        <v>19</v>
      </c>
      <c r="M154" s="1" t="s">
        <v>19</v>
      </c>
    </row>
    <row r="155" spans="1:13" ht="30" hidden="1">
      <c r="A155" s="1">
        <v>1</v>
      </c>
      <c r="B155" s="11" t="s">
        <v>117</v>
      </c>
      <c r="C155" s="1"/>
      <c r="D155" s="1"/>
      <c r="E155" s="1"/>
      <c r="F155" s="1"/>
      <c r="G155" s="2">
        <f>E155+F155</f>
        <v>0</v>
      </c>
      <c r="H155" s="1"/>
      <c r="I155" s="1"/>
      <c r="J155" s="2">
        <f>H155+I155</f>
        <v>0</v>
      </c>
      <c r="K155" s="1"/>
      <c r="L155" s="1"/>
      <c r="M155" s="2">
        <f>K155+L155</f>
        <v>0</v>
      </c>
    </row>
    <row r="156" spans="1:13" ht="30" hidden="1">
      <c r="A156" s="1">
        <v>2</v>
      </c>
      <c r="B156" s="11" t="s">
        <v>118</v>
      </c>
      <c r="C156" s="1" t="s">
        <v>130</v>
      </c>
      <c r="D156" s="1" t="s">
        <v>132</v>
      </c>
      <c r="E156" s="1"/>
      <c r="F156" s="1">
        <v>182</v>
      </c>
      <c r="G156" s="2">
        <f>E156+F156</f>
        <v>182</v>
      </c>
      <c r="H156" s="1"/>
      <c r="I156" s="1"/>
      <c r="J156" s="2">
        <f>H156+I156</f>
        <v>0</v>
      </c>
      <c r="K156" s="1"/>
      <c r="L156" s="1"/>
      <c r="M156" s="2">
        <f>K156+L156</f>
        <v>0</v>
      </c>
    </row>
    <row r="157" spans="1:13" ht="15" hidden="1">
      <c r="A157" s="31" t="s">
        <v>19</v>
      </c>
      <c r="B157" s="16" t="s">
        <v>34</v>
      </c>
      <c r="C157" s="1" t="s">
        <v>19</v>
      </c>
      <c r="D157" s="1" t="s">
        <v>19</v>
      </c>
      <c r="E157" s="1" t="s">
        <v>19</v>
      </c>
      <c r="F157" s="1" t="s">
        <v>19</v>
      </c>
      <c r="G157" s="2" t="s">
        <v>19</v>
      </c>
      <c r="H157" s="1" t="s">
        <v>19</v>
      </c>
      <c r="I157" s="1" t="s">
        <v>19</v>
      </c>
      <c r="J157" s="1" t="s">
        <v>19</v>
      </c>
      <c r="K157" s="1" t="s">
        <v>19</v>
      </c>
      <c r="L157" s="1" t="s">
        <v>19</v>
      </c>
      <c r="M157" s="1" t="s">
        <v>19</v>
      </c>
    </row>
    <row r="158" spans="1:13" ht="15" hidden="1">
      <c r="A158" s="31" t="s">
        <v>113</v>
      </c>
      <c r="B158" s="11" t="s">
        <v>119</v>
      </c>
      <c r="C158" s="1" t="s">
        <v>131</v>
      </c>
      <c r="D158" s="1"/>
      <c r="E158" s="1"/>
      <c r="F158" s="2">
        <v>1608.87</v>
      </c>
      <c r="G158" s="2">
        <f>E158+F158</f>
        <v>1608.87</v>
      </c>
      <c r="H158" s="1"/>
      <c r="I158" s="1"/>
      <c r="J158" s="2">
        <f>H158+I158</f>
        <v>0</v>
      </c>
      <c r="K158" s="1"/>
      <c r="L158" s="1"/>
      <c r="M158" s="2">
        <f>K158+L158</f>
        <v>0</v>
      </c>
    </row>
    <row r="159" spans="1:13" ht="15" hidden="1">
      <c r="A159" s="31" t="s">
        <v>112</v>
      </c>
      <c r="B159" s="11" t="s">
        <v>120</v>
      </c>
      <c r="C159" s="1"/>
      <c r="D159" s="1"/>
      <c r="E159" s="1"/>
      <c r="F159" s="1"/>
      <c r="G159" s="2">
        <f>E159+F159</f>
        <v>0</v>
      </c>
      <c r="H159" s="1"/>
      <c r="I159" s="1"/>
      <c r="J159" s="2">
        <f>H159+I159</f>
        <v>0</v>
      </c>
      <c r="K159" s="1"/>
      <c r="L159" s="1"/>
      <c r="M159" s="2">
        <f>K159+L159</f>
        <v>0</v>
      </c>
    </row>
    <row r="160" spans="1:13" ht="15" hidden="1">
      <c r="A160" s="31" t="s">
        <v>19</v>
      </c>
      <c r="B160" s="16" t="s">
        <v>35</v>
      </c>
      <c r="C160" s="1" t="s">
        <v>19</v>
      </c>
      <c r="D160" s="1" t="s">
        <v>19</v>
      </c>
      <c r="E160" s="1" t="s">
        <v>19</v>
      </c>
      <c r="F160" s="1" t="s">
        <v>19</v>
      </c>
      <c r="G160" s="2" t="s">
        <v>19</v>
      </c>
      <c r="H160" s="1" t="s">
        <v>19</v>
      </c>
      <c r="I160" s="1" t="s">
        <v>19</v>
      </c>
      <c r="J160" s="1" t="s">
        <v>19</v>
      </c>
      <c r="K160" s="1" t="s">
        <v>19</v>
      </c>
      <c r="L160" s="1" t="s">
        <v>19</v>
      </c>
      <c r="M160" s="1" t="s">
        <v>19</v>
      </c>
    </row>
    <row r="161" spans="1:13" ht="45" hidden="1">
      <c r="A161" s="1">
        <v>1</v>
      </c>
      <c r="B161" s="11" t="s">
        <v>121</v>
      </c>
      <c r="C161" s="1" t="s">
        <v>128</v>
      </c>
      <c r="D161" s="1"/>
      <c r="E161" s="1"/>
      <c r="F161" s="1"/>
      <c r="G161" s="2">
        <f>E161+F161</f>
        <v>0</v>
      </c>
      <c r="H161" s="1"/>
      <c r="I161" s="1"/>
      <c r="J161" s="2">
        <f>H161+I161</f>
        <v>0</v>
      </c>
      <c r="K161" s="1"/>
      <c r="L161" s="1"/>
      <c r="M161" s="2">
        <f>K161+L161</f>
        <v>0</v>
      </c>
    </row>
    <row r="162" spans="1:13" ht="30" hidden="1">
      <c r="A162" s="1">
        <v>2</v>
      </c>
      <c r="B162" s="11" t="s">
        <v>122</v>
      </c>
      <c r="C162" s="1" t="s">
        <v>129</v>
      </c>
      <c r="D162" s="1" t="s">
        <v>133</v>
      </c>
      <c r="E162" s="1"/>
      <c r="F162" s="1">
        <v>100</v>
      </c>
      <c r="G162" s="2">
        <f>E162+F162</f>
        <v>100</v>
      </c>
      <c r="H162" s="1"/>
      <c r="I162" s="1"/>
      <c r="J162" s="2">
        <f>H162+I162</f>
        <v>0</v>
      </c>
      <c r="K162" s="1"/>
      <c r="L162" s="1"/>
      <c r="M162" s="2">
        <f>K162+L162</f>
        <v>0</v>
      </c>
    </row>
    <row r="163" spans="1:13" ht="45" hidden="1">
      <c r="A163" s="1">
        <v>3</v>
      </c>
      <c r="B163" s="11" t="s">
        <v>123</v>
      </c>
      <c r="C163" s="1" t="s">
        <v>129</v>
      </c>
      <c r="D163" s="1"/>
      <c r="E163" s="1"/>
      <c r="F163" s="1">
        <v>6.87</v>
      </c>
      <c r="G163" s="2">
        <f>E163+F163</f>
        <v>6.87</v>
      </c>
      <c r="H163" s="1"/>
      <c r="I163" s="1"/>
      <c r="J163" s="2">
        <f>H163+I163</f>
        <v>0</v>
      </c>
      <c r="K163" s="1"/>
      <c r="L163" s="1"/>
      <c r="M163" s="2">
        <f>K163+L163</f>
        <v>0</v>
      </c>
    </row>
    <row r="165" spans="1:10" ht="15">
      <c r="A165" s="67" t="s">
        <v>156</v>
      </c>
      <c r="B165" s="67"/>
      <c r="C165" s="67"/>
      <c r="D165" s="67"/>
      <c r="E165" s="67"/>
      <c r="F165" s="67"/>
      <c r="G165" s="67"/>
      <c r="H165" s="67"/>
      <c r="I165" s="67"/>
      <c r="J165" s="67"/>
    </row>
    <row r="166" ht="15">
      <c r="A166" s="28" t="s">
        <v>13</v>
      </c>
    </row>
    <row r="169" spans="1:10" ht="15">
      <c r="A169" s="62" t="s">
        <v>27</v>
      </c>
      <c r="B169" s="62" t="s">
        <v>29</v>
      </c>
      <c r="C169" s="62" t="s">
        <v>30</v>
      </c>
      <c r="D169" s="62" t="s">
        <v>31</v>
      </c>
      <c r="E169" s="62" t="s">
        <v>85</v>
      </c>
      <c r="F169" s="62"/>
      <c r="G169" s="62"/>
      <c r="H169" s="62" t="s">
        <v>148</v>
      </c>
      <c r="I169" s="62"/>
      <c r="J169" s="62"/>
    </row>
    <row r="170" spans="1:10" ht="41.25" customHeight="1">
      <c r="A170" s="62"/>
      <c r="B170" s="62"/>
      <c r="C170" s="62"/>
      <c r="D170" s="62"/>
      <c r="E170" s="1" t="s">
        <v>16</v>
      </c>
      <c r="F170" s="1" t="s">
        <v>17</v>
      </c>
      <c r="G170" s="1" t="s">
        <v>67</v>
      </c>
      <c r="H170" s="1" t="s">
        <v>16</v>
      </c>
      <c r="I170" s="1" t="s">
        <v>17</v>
      </c>
      <c r="J170" s="1" t="s">
        <v>68</v>
      </c>
    </row>
    <row r="171" spans="1:10" ht="15">
      <c r="A171" s="1">
        <v>1</v>
      </c>
      <c r="B171" s="1">
        <v>2</v>
      </c>
      <c r="C171" s="1">
        <v>3</v>
      </c>
      <c r="D171" s="1">
        <v>4</v>
      </c>
      <c r="E171" s="1">
        <v>5</v>
      </c>
      <c r="F171" s="1">
        <v>6</v>
      </c>
      <c r="G171" s="1">
        <v>7</v>
      </c>
      <c r="H171" s="1">
        <v>8</v>
      </c>
      <c r="I171" s="1">
        <v>9</v>
      </c>
      <c r="J171" s="1">
        <v>10</v>
      </c>
    </row>
    <row r="172" spans="1:10" ht="15">
      <c r="A172" s="1" t="s">
        <v>19</v>
      </c>
      <c r="B172" s="16" t="s">
        <v>32</v>
      </c>
      <c r="C172" s="1" t="s">
        <v>19</v>
      </c>
      <c r="D172" s="1" t="s">
        <v>19</v>
      </c>
      <c r="E172" s="11" t="s">
        <v>19</v>
      </c>
      <c r="F172" s="11" t="s">
        <v>19</v>
      </c>
      <c r="G172" s="11" t="s">
        <v>19</v>
      </c>
      <c r="H172" s="11" t="s">
        <v>19</v>
      </c>
      <c r="I172" s="11" t="s">
        <v>19</v>
      </c>
      <c r="J172" s="11" t="s">
        <v>19</v>
      </c>
    </row>
    <row r="173" spans="1:10" ht="15">
      <c r="A173" s="1"/>
      <c r="B173" s="11"/>
      <c r="C173" s="1"/>
      <c r="D173" s="1"/>
      <c r="E173" s="1"/>
      <c r="F173" s="1"/>
      <c r="G173" s="2"/>
      <c r="H173" s="1"/>
      <c r="I173" s="1"/>
      <c r="J173" s="2"/>
    </row>
    <row r="174" spans="1:10" ht="15">
      <c r="A174" s="1" t="s">
        <v>19</v>
      </c>
      <c r="B174" s="16" t="s">
        <v>33</v>
      </c>
      <c r="C174" s="1" t="s">
        <v>19</v>
      </c>
      <c r="D174" s="1" t="s">
        <v>19</v>
      </c>
      <c r="E174" s="1"/>
      <c r="F174" s="1"/>
      <c r="G174" s="2"/>
      <c r="H174" s="1"/>
      <c r="I174" s="1"/>
      <c r="J174" s="2"/>
    </row>
    <row r="175" spans="1:10" ht="15">
      <c r="A175" s="31"/>
      <c r="B175" s="11"/>
      <c r="C175" s="1"/>
      <c r="D175" s="1"/>
      <c r="E175" s="1"/>
      <c r="F175" s="1"/>
      <c r="G175" s="2"/>
      <c r="H175" s="1"/>
      <c r="I175" s="1"/>
      <c r="J175" s="2"/>
    </row>
    <row r="176" spans="1:10" ht="15">
      <c r="A176" s="31" t="s">
        <v>19</v>
      </c>
      <c r="B176" s="16" t="s">
        <v>34</v>
      </c>
      <c r="C176" s="1" t="s">
        <v>19</v>
      </c>
      <c r="D176" s="1" t="s">
        <v>19</v>
      </c>
      <c r="E176" s="1"/>
      <c r="F176" s="1"/>
      <c r="G176" s="2"/>
      <c r="H176" s="1"/>
      <c r="I176" s="1"/>
      <c r="J176" s="2"/>
    </row>
    <row r="177" spans="1:10" ht="15">
      <c r="A177" s="31"/>
      <c r="B177" s="11"/>
      <c r="C177" s="1"/>
      <c r="D177" s="1"/>
      <c r="E177" s="2"/>
      <c r="F177" s="2"/>
      <c r="G177" s="2"/>
      <c r="H177" s="2"/>
      <c r="I177" s="2"/>
      <c r="J177" s="2"/>
    </row>
    <row r="178" spans="1:10" ht="18.75" customHeight="1">
      <c r="A178" s="31" t="s">
        <v>19</v>
      </c>
      <c r="B178" s="16" t="s">
        <v>35</v>
      </c>
      <c r="C178" s="1" t="s">
        <v>19</v>
      </c>
      <c r="D178" s="1" t="s">
        <v>19</v>
      </c>
      <c r="E178" s="1"/>
      <c r="F178" s="1"/>
      <c r="G178" s="2"/>
      <c r="H178" s="1"/>
      <c r="I178" s="1"/>
      <c r="J178" s="2"/>
    </row>
    <row r="179" spans="1:10" ht="14.25" customHeight="1">
      <c r="A179" s="31"/>
      <c r="B179" s="36"/>
      <c r="C179" s="1"/>
      <c r="D179" s="1"/>
      <c r="E179" s="1"/>
      <c r="F179" s="1"/>
      <c r="G179" s="2"/>
      <c r="H179" s="1"/>
      <c r="I179" s="1"/>
      <c r="J179" s="2"/>
    </row>
    <row r="180" spans="1:10" ht="15">
      <c r="A180" s="39"/>
      <c r="B180" s="40"/>
      <c r="C180" s="41"/>
      <c r="D180" s="41"/>
      <c r="E180" s="40"/>
      <c r="F180" s="40"/>
      <c r="G180" s="42"/>
      <c r="H180" s="40"/>
      <c r="I180" s="40"/>
      <c r="J180" s="42"/>
    </row>
    <row r="181" spans="1:11" ht="15">
      <c r="A181" s="67" t="s">
        <v>36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</row>
    <row r="182" ht="15">
      <c r="A182" s="28" t="s">
        <v>13</v>
      </c>
    </row>
    <row r="184" spans="1:11" ht="15">
      <c r="A184" s="62" t="s">
        <v>15</v>
      </c>
      <c r="B184" s="62" t="s">
        <v>143</v>
      </c>
      <c r="C184" s="62"/>
      <c r="D184" s="62" t="s">
        <v>144</v>
      </c>
      <c r="E184" s="62"/>
      <c r="F184" s="62" t="s">
        <v>145</v>
      </c>
      <c r="G184" s="62"/>
      <c r="H184" s="62" t="s">
        <v>85</v>
      </c>
      <c r="I184" s="62"/>
      <c r="J184" s="62" t="s">
        <v>148</v>
      </c>
      <c r="K184" s="62"/>
    </row>
    <row r="185" spans="1:11" ht="30">
      <c r="A185" s="62"/>
      <c r="B185" s="1" t="s">
        <v>16</v>
      </c>
      <c r="C185" s="1" t="s">
        <v>17</v>
      </c>
      <c r="D185" s="1" t="s">
        <v>16</v>
      </c>
      <c r="E185" s="1" t="s">
        <v>17</v>
      </c>
      <c r="F185" s="1" t="s">
        <v>16</v>
      </c>
      <c r="G185" s="1" t="s">
        <v>17</v>
      </c>
      <c r="H185" s="1" t="s">
        <v>16</v>
      </c>
      <c r="I185" s="1" t="s">
        <v>17</v>
      </c>
      <c r="J185" s="1" t="s">
        <v>16</v>
      </c>
      <c r="K185" s="1" t="s">
        <v>17</v>
      </c>
    </row>
    <row r="186" spans="1:11" ht="15">
      <c r="A186" s="1">
        <v>1</v>
      </c>
      <c r="B186" s="1">
        <v>2</v>
      </c>
      <c r="C186" s="1">
        <v>3</v>
      </c>
      <c r="D186" s="1">
        <v>4</v>
      </c>
      <c r="E186" s="1">
        <v>5</v>
      </c>
      <c r="F186" s="1">
        <v>6</v>
      </c>
      <c r="G186" s="1">
        <v>7</v>
      </c>
      <c r="H186" s="1">
        <v>8</v>
      </c>
      <c r="I186" s="1">
        <v>9</v>
      </c>
      <c r="J186" s="1">
        <v>10</v>
      </c>
      <c r="K186" s="1">
        <v>11</v>
      </c>
    </row>
    <row r="187" spans="1:11" ht="15">
      <c r="A187" s="1"/>
      <c r="B187" s="5">
        <f>B193</f>
        <v>0</v>
      </c>
      <c r="C187" s="6"/>
      <c r="D187" s="5">
        <f>D193</f>
        <v>0</v>
      </c>
      <c r="E187" s="7"/>
      <c r="F187" s="5">
        <f>F193</f>
        <v>0</v>
      </c>
      <c r="G187" s="7"/>
      <c r="H187" s="5">
        <f>H193</f>
        <v>0</v>
      </c>
      <c r="I187" s="7"/>
      <c r="J187" s="5">
        <f>J193</f>
        <v>0</v>
      </c>
      <c r="K187" s="7"/>
    </row>
    <row r="188" spans="1:11" ht="24.75" customHeight="1" hidden="1">
      <c r="A188" s="8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24.75" customHeight="1" hidden="1">
      <c r="A189" s="8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7.25" customHeight="1">
      <c r="A190" s="8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7.25" customHeight="1">
      <c r="A191" s="8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17.25" customHeight="1">
      <c r="A192" s="8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s="32" customFormat="1" ht="14.25">
      <c r="A193" s="9" t="s">
        <v>22</v>
      </c>
      <c r="B193" s="5">
        <f>B188+B189+B190+B191+B192</f>
        <v>0</v>
      </c>
      <c r="C193" s="5">
        <f>C188+C189+C190+C191+C192</f>
        <v>0</v>
      </c>
      <c r="D193" s="5">
        <f aca="true" t="shared" si="5" ref="D193:K193">D188+D189+D190+D191+D192</f>
        <v>0</v>
      </c>
      <c r="E193" s="5">
        <f t="shared" si="5"/>
        <v>0</v>
      </c>
      <c r="F193" s="5">
        <f>F188+F189+F190+F191+F192</f>
        <v>0</v>
      </c>
      <c r="G193" s="5">
        <f t="shared" si="5"/>
        <v>0</v>
      </c>
      <c r="H193" s="5">
        <f t="shared" si="5"/>
        <v>0</v>
      </c>
      <c r="I193" s="5">
        <f t="shared" si="5"/>
        <v>0</v>
      </c>
      <c r="J193" s="5">
        <f t="shared" si="5"/>
        <v>0</v>
      </c>
      <c r="K193" s="5">
        <f t="shared" si="5"/>
        <v>0</v>
      </c>
    </row>
    <row r="194" spans="1:11" ht="120">
      <c r="A194" s="10" t="s">
        <v>37</v>
      </c>
      <c r="B194" s="1" t="s">
        <v>21</v>
      </c>
      <c r="C194" s="1" t="s">
        <v>19</v>
      </c>
      <c r="D194" s="1" t="s">
        <v>21</v>
      </c>
      <c r="E194" s="1" t="s">
        <v>19</v>
      </c>
      <c r="F194" s="1" t="s">
        <v>19</v>
      </c>
      <c r="G194" s="1" t="s">
        <v>19</v>
      </c>
      <c r="H194" s="1" t="s">
        <v>19</v>
      </c>
      <c r="I194" s="1" t="s">
        <v>19</v>
      </c>
      <c r="J194" s="1" t="s">
        <v>21</v>
      </c>
      <c r="K194" s="1" t="s">
        <v>19</v>
      </c>
    </row>
    <row r="197" spans="1:16" ht="15">
      <c r="A197" s="67" t="s">
        <v>38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</row>
    <row r="199" spans="1:16" ht="15">
      <c r="A199" s="62" t="s">
        <v>66</v>
      </c>
      <c r="B199" s="62" t="s">
        <v>39</v>
      </c>
      <c r="C199" s="62" t="s">
        <v>143</v>
      </c>
      <c r="D199" s="62"/>
      <c r="E199" s="62"/>
      <c r="F199" s="62"/>
      <c r="G199" s="62" t="s">
        <v>157</v>
      </c>
      <c r="H199" s="62"/>
      <c r="I199" s="62"/>
      <c r="J199" s="62"/>
      <c r="K199" s="62" t="s">
        <v>87</v>
      </c>
      <c r="L199" s="62"/>
      <c r="M199" s="62" t="s">
        <v>88</v>
      </c>
      <c r="N199" s="62"/>
      <c r="O199" s="62" t="s">
        <v>158</v>
      </c>
      <c r="P199" s="62"/>
    </row>
    <row r="200" spans="1:16" ht="30.75" customHeight="1">
      <c r="A200" s="62"/>
      <c r="B200" s="62"/>
      <c r="C200" s="62" t="s">
        <v>16</v>
      </c>
      <c r="D200" s="62"/>
      <c r="E200" s="62" t="s">
        <v>17</v>
      </c>
      <c r="F200" s="62"/>
      <c r="G200" s="62" t="s">
        <v>16</v>
      </c>
      <c r="H200" s="62"/>
      <c r="I200" s="62" t="s">
        <v>17</v>
      </c>
      <c r="J200" s="62"/>
      <c r="K200" s="62" t="s">
        <v>16</v>
      </c>
      <c r="L200" s="62" t="s">
        <v>17</v>
      </c>
      <c r="M200" s="62" t="s">
        <v>16</v>
      </c>
      <c r="N200" s="62" t="s">
        <v>17</v>
      </c>
      <c r="O200" s="62" t="s">
        <v>16</v>
      </c>
      <c r="P200" s="62" t="s">
        <v>17</v>
      </c>
    </row>
    <row r="201" spans="1:16" ht="30">
      <c r="A201" s="62"/>
      <c r="B201" s="62"/>
      <c r="C201" s="1" t="s">
        <v>69</v>
      </c>
      <c r="D201" s="1" t="s">
        <v>70</v>
      </c>
      <c r="E201" s="1" t="s">
        <v>69</v>
      </c>
      <c r="F201" s="1" t="s">
        <v>70</v>
      </c>
      <c r="G201" s="1" t="s">
        <v>69</v>
      </c>
      <c r="H201" s="1" t="s">
        <v>70</v>
      </c>
      <c r="I201" s="1" t="s">
        <v>69</v>
      </c>
      <c r="J201" s="1" t="s">
        <v>70</v>
      </c>
      <c r="K201" s="62"/>
      <c r="L201" s="62"/>
      <c r="M201" s="62"/>
      <c r="N201" s="62"/>
      <c r="O201" s="62"/>
      <c r="P201" s="62"/>
    </row>
    <row r="202" spans="1:16" ht="15">
      <c r="A202" s="1">
        <v>1</v>
      </c>
      <c r="B202" s="1">
        <v>2</v>
      </c>
      <c r="C202" s="1">
        <v>3</v>
      </c>
      <c r="D202" s="1">
        <v>4</v>
      </c>
      <c r="E202" s="1">
        <v>5</v>
      </c>
      <c r="F202" s="1">
        <v>6</v>
      </c>
      <c r="G202" s="1">
        <v>7</v>
      </c>
      <c r="H202" s="1"/>
      <c r="I202" s="1">
        <v>9</v>
      </c>
      <c r="J202" s="1">
        <v>10</v>
      </c>
      <c r="K202" s="1"/>
      <c r="L202" s="1">
        <v>12</v>
      </c>
      <c r="M202" s="1">
        <v>13</v>
      </c>
      <c r="N202" s="1">
        <v>14</v>
      </c>
      <c r="O202" s="1">
        <v>15</v>
      </c>
      <c r="P202" s="1">
        <v>16</v>
      </c>
    </row>
    <row r="203" spans="1:16" ht="15">
      <c r="A203" s="1" t="s">
        <v>19</v>
      </c>
      <c r="B203" s="1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 t="s">
        <v>19</v>
      </c>
    </row>
    <row r="204" spans="1:16" ht="15">
      <c r="A204" s="1"/>
      <c r="B204" s="1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5">
      <c r="A205" s="1"/>
      <c r="B205" s="1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5">
      <c r="A206" s="1"/>
      <c r="B206" s="1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s="32" customFormat="1" ht="14.25">
      <c r="A207" s="9" t="s">
        <v>19</v>
      </c>
      <c r="B207" s="9" t="s">
        <v>22</v>
      </c>
      <c r="C207" s="15">
        <f>C203+C204+C205+C206</f>
        <v>0</v>
      </c>
      <c r="D207" s="15">
        <f>D203+D204+D205+D206</f>
        <v>0</v>
      </c>
      <c r="E207" s="15">
        <v>0</v>
      </c>
      <c r="F207" s="15">
        <v>0</v>
      </c>
      <c r="G207" s="15">
        <f>G203+G204+G205+G206</f>
        <v>0</v>
      </c>
      <c r="H207" s="15">
        <f>H203+H204+H205+H206</f>
        <v>0</v>
      </c>
      <c r="I207" s="15">
        <v>0</v>
      </c>
      <c r="J207" s="15">
        <v>0</v>
      </c>
      <c r="K207" s="15">
        <f>K203+K204+K205+K206</f>
        <v>0</v>
      </c>
      <c r="L207" s="15">
        <v>0</v>
      </c>
      <c r="M207" s="15">
        <f>M203+M204+M205+M206</f>
        <v>0</v>
      </c>
      <c r="N207" s="15">
        <v>0</v>
      </c>
      <c r="O207" s="15">
        <f>O203+O204+O205+O206</f>
        <v>0</v>
      </c>
      <c r="P207" s="15">
        <v>0</v>
      </c>
    </row>
    <row r="208" spans="1:16" ht="45">
      <c r="A208" s="1" t="s">
        <v>19</v>
      </c>
      <c r="B208" s="1" t="s">
        <v>40</v>
      </c>
      <c r="C208" s="1" t="s">
        <v>21</v>
      </c>
      <c r="D208" s="1" t="s">
        <v>21</v>
      </c>
      <c r="E208" s="1" t="s">
        <v>19</v>
      </c>
      <c r="F208" s="1" t="s">
        <v>19</v>
      </c>
      <c r="G208" s="1" t="s">
        <v>21</v>
      </c>
      <c r="H208" s="1" t="s">
        <v>21</v>
      </c>
      <c r="I208" s="1"/>
      <c r="J208" s="1" t="s">
        <v>19</v>
      </c>
      <c r="K208" s="1" t="s">
        <v>21</v>
      </c>
      <c r="L208" s="1" t="s">
        <v>19</v>
      </c>
      <c r="M208" s="1" t="s">
        <v>21</v>
      </c>
      <c r="N208" s="1" t="s">
        <v>19</v>
      </c>
      <c r="O208" s="1" t="s">
        <v>21</v>
      </c>
      <c r="P208" s="1" t="s">
        <v>19</v>
      </c>
    </row>
    <row r="209" ht="15">
      <c r="D209" s="43"/>
    </row>
    <row r="211" spans="1:12" ht="15">
      <c r="A211" s="56" t="s">
        <v>139</v>
      </c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spans="1:12" ht="15">
      <c r="A212" s="56" t="s">
        <v>159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spans="1:12" ht="15">
      <c r="A213" s="61" t="s">
        <v>13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</row>
    <row r="214" spans="1:12" ht="1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</row>
    <row r="216" spans="1:12" ht="21.75" customHeight="1">
      <c r="A216" s="62" t="s">
        <v>27</v>
      </c>
      <c r="B216" s="62" t="s">
        <v>41</v>
      </c>
      <c r="C216" s="62" t="s">
        <v>42</v>
      </c>
      <c r="D216" s="62" t="s">
        <v>143</v>
      </c>
      <c r="E216" s="62"/>
      <c r="F216" s="62"/>
      <c r="G216" s="62" t="s">
        <v>144</v>
      </c>
      <c r="H216" s="62"/>
      <c r="I216" s="62"/>
      <c r="J216" s="62" t="s">
        <v>145</v>
      </c>
      <c r="K216" s="62"/>
      <c r="L216" s="62"/>
    </row>
    <row r="217" spans="1:12" ht="51" customHeight="1">
      <c r="A217" s="62"/>
      <c r="B217" s="62"/>
      <c r="C217" s="62"/>
      <c r="D217" s="1" t="s">
        <v>16</v>
      </c>
      <c r="E217" s="1" t="s">
        <v>17</v>
      </c>
      <c r="F217" s="1" t="s">
        <v>71</v>
      </c>
      <c r="G217" s="1" t="s">
        <v>16</v>
      </c>
      <c r="H217" s="1" t="s">
        <v>17</v>
      </c>
      <c r="I217" s="1" t="s">
        <v>63</v>
      </c>
      <c r="J217" s="1" t="s">
        <v>16</v>
      </c>
      <c r="K217" s="1" t="s">
        <v>17</v>
      </c>
      <c r="L217" s="1" t="s">
        <v>72</v>
      </c>
    </row>
    <row r="218" spans="1:12" ht="15">
      <c r="A218" s="1">
        <v>1</v>
      </c>
      <c r="B218" s="1">
        <v>2</v>
      </c>
      <c r="C218" s="1">
        <v>3</v>
      </c>
      <c r="D218" s="1">
        <v>4</v>
      </c>
      <c r="E218" s="1">
        <v>5</v>
      </c>
      <c r="F218" s="1">
        <v>6</v>
      </c>
      <c r="G218" s="1">
        <v>7</v>
      </c>
      <c r="H218" s="1">
        <v>8</v>
      </c>
      <c r="I218" s="1">
        <v>9</v>
      </c>
      <c r="J218" s="1">
        <v>10</v>
      </c>
      <c r="K218" s="1">
        <v>11</v>
      </c>
      <c r="L218" s="1">
        <v>12</v>
      </c>
    </row>
    <row r="219" spans="1:12" ht="75">
      <c r="A219" s="1">
        <v>1</v>
      </c>
      <c r="B219" s="46" t="s">
        <v>193</v>
      </c>
      <c r="C219" s="46" t="s">
        <v>194</v>
      </c>
      <c r="D219" s="7"/>
      <c r="E219" s="7"/>
      <c r="F219" s="5"/>
      <c r="G219" s="7"/>
      <c r="H219" s="7"/>
      <c r="I219" s="5"/>
      <c r="J219" s="7">
        <f>K40</f>
        <v>290500</v>
      </c>
      <c r="K219" s="7">
        <f>L40</f>
        <v>0</v>
      </c>
      <c r="L219" s="5">
        <f>J219</f>
        <v>290500</v>
      </c>
    </row>
    <row r="220" spans="1:12" ht="167.25" customHeight="1" hidden="1">
      <c r="A220" s="1">
        <v>2</v>
      </c>
      <c r="B220" s="36" t="s">
        <v>180</v>
      </c>
      <c r="C220" s="1" t="s">
        <v>179</v>
      </c>
      <c r="D220" s="7"/>
      <c r="E220" s="7"/>
      <c r="F220" s="5">
        <f>D220+E220</f>
        <v>0</v>
      </c>
      <c r="G220" s="7"/>
      <c r="H220" s="7">
        <f>H41</f>
        <v>0</v>
      </c>
      <c r="I220" s="5">
        <f>G220+H220</f>
        <v>0</v>
      </c>
      <c r="J220" s="7"/>
      <c r="K220" s="7"/>
      <c r="L220" s="5">
        <f>J220</f>
        <v>0</v>
      </c>
    </row>
    <row r="221" spans="1:12" s="32" customFormat="1" ht="14.25">
      <c r="A221" s="9" t="s">
        <v>19</v>
      </c>
      <c r="B221" s="9" t="s">
        <v>22</v>
      </c>
      <c r="C221" s="16" t="s">
        <v>19</v>
      </c>
      <c r="D221" s="5">
        <f>D219+D220</f>
        <v>0</v>
      </c>
      <c r="E221" s="5">
        <f>E219+E220</f>
        <v>0</v>
      </c>
      <c r="F221" s="5">
        <f>D221+E221</f>
        <v>0</v>
      </c>
      <c r="G221" s="5">
        <f>G219</f>
        <v>0</v>
      </c>
      <c r="H221" s="5">
        <f>H219</f>
        <v>0</v>
      </c>
      <c r="I221" s="5">
        <f>G221+H221</f>
        <v>0</v>
      </c>
      <c r="J221" s="5">
        <f>J219</f>
        <v>290500</v>
      </c>
      <c r="K221" s="5">
        <f>K219</f>
        <v>0</v>
      </c>
      <c r="L221" s="5">
        <f>J221+K221</f>
        <v>290500</v>
      </c>
    </row>
    <row r="223" spans="1:9" ht="15">
      <c r="A223" s="67" t="s">
        <v>160</v>
      </c>
      <c r="B223" s="67"/>
      <c r="C223" s="67"/>
      <c r="D223" s="67"/>
      <c r="E223" s="67"/>
      <c r="F223" s="67"/>
      <c r="G223" s="67"/>
      <c r="H223" s="67"/>
      <c r="I223" s="67"/>
    </row>
    <row r="224" ht="15">
      <c r="A224" s="28" t="s">
        <v>13</v>
      </c>
    </row>
    <row r="226" spans="1:9" ht="21.75" customHeight="1">
      <c r="A226" s="62" t="s">
        <v>66</v>
      </c>
      <c r="B226" s="62" t="s">
        <v>41</v>
      </c>
      <c r="C226" s="62" t="s">
        <v>42</v>
      </c>
      <c r="D226" s="62" t="s">
        <v>85</v>
      </c>
      <c r="E226" s="62"/>
      <c r="F226" s="62"/>
      <c r="G226" s="62" t="s">
        <v>148</v>
      </c>
      <c r="H226" s="62"/>
      <c r="I226" s="62"/>
    </row>
    <row r="227" spans="1:9" ht="33" customHeight="1">
      <c r="A227" s="62"/>
      <c r="B227" s="62"/>
      <c r="C227" s="62"/>
      <c r="D227" s="1" t="s">
        <v>16</v>
      </c>
      <c r="E227" s="1" t="s">
        <v>17</v>
      </c>
      <c r="F227" s="1" t="s">
        <v>71</v>
      </c>
      <c r="G227" s="1" t="s">
        <v>16</v>
      </c>
      <c r="H227" s="1" t="s">
        <v>17</v>
      </c>
      <c r="I227" s="1" t="s">
        <v>63</v>
      </c>
    </row>
    <row r="228" spans="1:9" ht="15">
      <c r="A228" s="1">
        <v>1</v>
      </c>
      <c r="B228" s="1">
        <v>2</v>
      </c>
      <c r="C228" s="1">
        <v>3</v>
      </c>
      <c r="D228" s="1">
        <v>4</v>
      </c>
      <c r="E228" s="1">
        <v>5</v>
      </c>
      <c r="F228" s="1">
        <v>6</v>
      </c>
      <c r="G228" s="1">
        <v>7</v>
      </c>
      <c r="H228" s="1">
        <v>8</v>
      </c>
      <c r="I228" s="1">
        <v>9</v>
      </c>
    </row>
    <row r="229" spans="1:9" ht="15">
      <c r="A229" s="1">
        <v>1</v>
      </c>
      <c r="B229" s="36"/>
      <c r="C229" s="1"/>
      <c r="D229" s="1"/>
      <c r="E229" s="1"/>
      <c r="F229" s="9"/>
      <c r="G229" s="1"/>
      <c r="H229" s="1"/>
      <c r="I229" s="1"/>
    </row>
    <row r="230" spans="1:9" s="32" customFormat="1" ht="14.25">
      <c r="A230" s="9" t="s">
        <v>19</v>
      </c>
      <c r="B230" s="9" t="s">
        <v>22</v>
      </c>
      <c r="C230" s="16" t="s">
        <v>19</v>
      </c>
      <c r="D230" s="9">
        <f>D229</f>
        <v>0</v>
      </c>
      <c r="E230" s="9">
        <v>0</v>
      </c>
      <c r="F230" s="9">
        <f>D230+E230</f>
        <v>0</v>
      </c>
      <c r="G230" s="9">
        <f>G229</f>
        <v>0</v>
      </c>
      <c r="H230" s="9">
        <f>H229</f>
        <v>0</v>
      </c>
      <c r="I230" s="9">
        <f>G230+H230</f>
        <v>0</v>
      </c>
    </row>
    <row r="231" spans="4:9" ht="15">
      <c r="D231" s="35"/>
      <c r="E231" s="35"/>
      <c r="F231" s="35"/>
      <c r="G231" s="35"/>
      <c r="H231" s="35"/>
      <c r="I231" s="35"/>
    </row>
    <row r="233" spans="1:13" ht="15">
      <c r="A233" s="67" t="s">
        <v>161</v>
      </c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</row>
    <row r="234" ht="15">
      <c r="A234" s="28" t="s">
        <v>13</v>
      </c>
    </row>
    <row r="237" spans="1:13" ht="46.5" customHeight="1">
      <c r="A237" s="70" t="s">
        <v>74</v>
      </c>
      <c r="B237" s="70" t="s">
        <v>73</v>
      </c>
      <c r="C237" s="62" t="s">
        <v>43</v>
      </c>
      <c r="D237" s="62" t="s">
        <v>143</v>
      </c>
      <c r="E237" s="62"/>
      <c r="F237" s="62" t="s">
        <v>144</v>
      </c>
      <c r="G237" s="62"/>
      <c r="H237" s="62" t="s">
        <v>145</v>
      </c>
      <c r="I237" s="62"/>
      <c r="J237" s="62" t="s">
        <v>85</v>
      </c>
      <c r="K237" s="62"/>
      <c r="L237" s="62" t="s">
        <v>148</v>
      </c>
      <c r="M237" s="62"/>
    </row>
    <row r="238" spans="1:13" ht="124.5" customHeight="1">
      <c r="A238" s="71"/>
      <c r="B238" s="71"/>
      <c r="C238" s="62"/>
      <c r="D238" s="1" t="s">
        <v>45</v>
      </c>
      <c r="E238" s="1" t="s">
        <v>44</v>
      </c>
      <c r="F238" s="1" t="s">
        <v>45</v>
      </c>
      <c r="G238" s="1" t="s">
        <v>44</v>
      </c>
      <c r="H238" s="1" t="s">
        <v>45</v>
      </c>
      <c r="I238" s="1" t="s">
        <v>44</v>
      </c>
      <c r="J238" s="1" t="s">
        <v>45</v>
      </c>
      <c r="K238" s="1" t="s">
        <v>44</v>
      </c>
      <c r="L238" s="1" t="s">
        <v>45</v>
      </c>
      <c r="M238" s="1" t="s">
        <v>44</v>
      </c>
    </row>
    <row r="239" spans="1:13" ht="15">
      <c r="A239" s="1">
        <v>1</v>
      </c>
      <c r="B239" s="1">
        <v>2</v>
      </c>
      <c r="C239" s="1">
        <v>3</v>
      </c>
      <c r="D239" s="1">
        <v>4</v>
      </c>
      <c r="E239" s="1">
        <v>5</v>
      </c>
      <c r="F239" s="1">
        <v>6</v>
      </c>
      <c r="G239" s="1">
        <v>7</v>
      </c>
      <c r="H239" s="1">
        <v>8</v>
      </c>
      <c r="I239" s="1">
        <v>9</v>
      </c>
      <c r="J239" s="1">
        <v>10</v>
      </c>
      <c r="K239" s="1">
        <v>11</v>
      </c>
      <c r="L239" s="1">
        <v>12</v>
      </c>
      <c r="M239" s="1">
        <v>13</v>
      </c>
    </row>
    <row r="240" spans="1:13" ht="15">
      <c r="A240" s="1" t="s">
        <v>19</v>
      </c>
      <c r="B240" s="1" t="s">
        <v>19</v>
      </c>
      <c r="C240" s="1" t="s">
        <v>19</v>
      </c>
      <c r="D240" s="1" t="s">
        <v>19</v>
      </c>
      <c r="E240" s="1" t="s">
        <v>19</v>
      </c>
      <c r="F240" s="1" t="s">
        <v>19</v>
      </c>
      <c r="G240" s="1" t="s">
        <v>19</v>
      </c>
      <c r="H240" s="1" t="s">
        <v>19</v>
      </c>
      <c r="I240" s="1" t="s">
        <v>19</v>
      </c>
      <c r="J240" s="1" t="s">
        <v>19</v>
      </c>
      <c r="K240" s="1" t="s">
        <v>19</v>
      </c>
      <c r="L240" s="1" t="s">
        <v>19</v>
      </c>
      <c r="M240" s="1" t="s">
        <v>19</v>
      </c>
    </row>
    <row r="243" spans="1:10" ht="72" customHeight="1">
      <c r="A243" s="56" t="s">
        <v>162</v>
      </c>
      <c r="B243" s="56"/>
      <c r="C243" s="56"/>
      <c r="D243" s="56"/>
      <c r="E243" s="56"/>
      <c r="F243" s="56"/>
      <c r="G243" s="56"/>
      <c r="H243" s="56"/>
      <c r="I243" s="56"/>
      <c r="J243" s="56"/>
    </row>
    <row r="244" spans="1:12" s="47" customFormat="1" ht="60.75" customHeight="1">
      <c r="A244" s="64" t="s">
        <v>195</v>
      </c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</row>
    <row r="245" spans="1:12" ht="24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</row>
    <row r="246" spans="1:10" ht="15">
      <c r="A246" s="56" t="s">
        <v>163</v>
      </c>
      <c r="B246" s="56"/>
      <c r="C246" s="56"/>
      <c r="D246" s="56"/>
      <c r="E246" s="56"/>
      <c r="F246" s="56"/>
      <c r="G246" s="56"/>
      <c r="H246" s="56"/>
      <c r="I246" s="56"/>
      <c r="J246" s="56"/>
    </row>
    <row r="247" spans="1:10" ht="15">
      <c r="A247" s="56" t="s">
        <v>164</v>
      </c>
      <c r="B247" s="56"/>
      <c r="C247" s="56"/>
      <c r="D247" s="56"/>
      <c r="E247" s="56"/>
      <c r="F247" s="56"/>
      <c r="G247" s="56"/>
      <c r="H247" s="56"/>
      <c r="I247" s="56"/>
      <c r="J247" s="56"/>
    </row>
    <row r="248" ht="15">
      <c r="A248" s="28" t="s">
        <v>13</v>
      </c>
    </row>
    <row r="251" spans="1:10" ht="93" customHeight="1">
      <c r="A251" s="62" t="s">
        <v>46</v>
      </c>
      <c r="B251" s="62" t="s">
        <v>15</v>
      </c>
      <c r="C251" s="62" t="s">
        <v>47</v>
      </c>
      <c r="D251" s="62" t="s">
        <v>75</v>
      </c>
      <c r="E251" s="62" t="s">
        <v>48</v>
      </c>
      <c r="F251" s="62" t="s">
        <v>49</v>
      </c>
      <c r="G251" s="62" t="s">
        <v>76</v>
      </c>
      <c r="H251" s="62" t="s">
        <v>50</v>
      </c>
      <c r="I251" s="62"/>
      <c r="J251" s="62" t="s">
        <v>77</v>
      </c>
    </row>
    <row r="252" spans="1:10" ht="54" customHeight="1">
      <c r="A252" s="62"/>
      <c r="B252" s="62"/>
      <c r="C252" s="62"/>
      <c r="D252" s="62"/>
      <c r="E252" s="62"/>
      <c r="F252" s="62"/>
      <c r="G252" s="62"/>
      <c r="H252" s="1" t="s">
        <v>51</v>
      </c>
      <c r="I252" s="1" t="s">
        <v>52</v>
      </c>
      <c r="J252" s="62"/>
    </row>
    <row r="253" spans="1:10" ht="15">
      <c r="A253" s="1">
        <v>1</v>
      </c>
      <c r="B253" s="1">
        <v>2</v>
      </c>
      <c r="C253" s="1">
        <v>3</v>
      </c>
      <c r="D253" s="1">
        <v>4</v>
      </c>
      <c r="E253" s="1">
        <v>5</v>
      </c>
      <c r="F253" s="1">
        <v>6</v>
      </c>
      <c r="G253" s="1">
        <v>7</v>
      </c>
      <c r="H253" s="1">
        <v>8</v>
      </c>
      <c r="I253" s="1">
        <v>9</v>
      </c>
      <c r="J253" s="1">
        <v>10</v>
      </c>
    </row>
    <row r="254" spans="1:10" ht="15" hidden="1">
      <c r="A254" s="1">
        <v>2111</v>
      </c>
      <c r="B254" s="36" t="s">
        <v>100</v>
      </c>
      <c r="C254" s="7"/>
      <c r="D254" s="7">
        <f aca="true" t="shared" si="6" ref="D254:D262">C62</f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f>D254</f>
        <v>0</v>
      </c>
    </row>
    <row r="255" spans="1:10" ht="15" hidden="1">
      <c r="A255" s="1">
        <v>2120</v>
      </c>
      <c r="B255" s="36" t="s">
        <v>101</v>
      </c>
      <c r="C255" s="7"/>
      <c r="D255" s="7">
        <f t="shared" si="6"/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f aca="true" t="shared" si="7" ref="J255:J263">D255</f>
        <v>0</v>
      </c>
    </row>
    <row r="256" spans="1:10" ht="30">
      <c r="A256" s="1">
        <v>2210</v>
      </c>
      <c r="B256" s="36" t="s">
        <v>102</v>
      </c>
      <c r="C256" s="7"/>
      <c r="D256" s="7">
        <f t="shared" si="6"/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f t="shared" si="7"/>
        <v>0</v>
      </c>
    </row>
    <row r="257" spans="1:10" ht="15">
      <c r="A257" s="1">
        <v>2230</v>
      </c>
      <c r="B257" s="36" t="s">
        <v>103</v>
      </c>
      <c r="C257" s="7"/>
      <c r="D257" s="7">
        <f t="shared" si="6"/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f t="shared" si="7"/>
        <v>0</v>
      </c>
    </row>
    <row r="258" spans="1:10" ht="15">
      <c r="A258" s="1">
        <v>2240</v>
      </c>
      <c r="B258" s="36" t="s">
        <v>104</v>
      </c>
      <c r="C258" s="7"/>
      <c r="D258" s="7">
        <f t="shared" si="6"/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f t="shared" si="7"/>
        <v>0</v>
      </c>
    </row>
    <row r="259" spans="1:10" ht="33" customHeight="1" hidden="1">
      <c r="A259" s="1">
        <v>2271</v>
      </c>
      <c r="B259" s="36" t="s">
        <v>105</v>
      </c>
      <c r="C259" s="7"/>
      <c r="D259" s="7">
        <f t="shared" si="6"/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f t="shared" si="7"/>
        <v>0</v>
      </c>
    </row>
    <row r="260" spans="1:10" ht="30" hidden="1">
      <c r="A260" s="1">
        <v>2272</v>
      </c>
      <c r="B260" s="36" t="s">
        <v>106</v>
      </c>
      <c r="C260" s="7"/>
      <c r="D260" s="7">
        <f t="shared" si="6"/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f t="shared" si="7"/>
        <v>0</v>
      </c>
    </row>
    <row r="261" spans="1:10" ht="15" hidden="1">
      <c r="A261" s="1">
        <v>2273</v>
      </c>
      <c r="B261" s="36" t="s">
        <v>107</v>
      </c>
      <c r="C261" s="7"/>
      <c r="D261" s="7">
        <f t="shared" si="6"/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f t="shared" si="7"/>
        <v>0</v>
      </c>
    </row>
    <row r="262" spans="1:10" ht="15" hidden="1">
      <c r="A262" s="1">
        <v>2274</v>
      </c>
      <c r="B262" s="36" t="s">
        <v>108</v>
      </c>
      <c r="C262" s="7"/>
      <c r="D262" s="7">
        <f t="shared" si="6"/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f t="shared" si="7"/>
        <v>0</v>
      </c>
    </row>
    <row r="263" spans="1:10" ht="45" hidden="1">
      <c r="A263" s="1">
        <v>2282</v>
      </c>
      <c r="B263" s="36" t="s">
        <v>109</v>
      </c>
      <c r="C263" s="7"/>
      <c r="D263" s="7"/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f t="shared" si="7"/>
        <v>0</v>
      </c>
    </row>
    <row r="264" spans="1:10" s="44" customFormat="1" ht="19.5" customHeight="1">
      <c r="A264" s="5" t="s">
        <v>19</v>
      </c>
      <c r="B264" s="5" t="s">
        <v>22</v>
      </c>
      <c r="C264" s="5">
        <f>C254+C255+C256+C257+C258+C259+C260+C261+C262+C263</f>
        <v>0</v>
      </c>
      <c r="D264" s="5">
        <f>D254+D255+D256+D257+D258+D259+D260+D261+D262+D263</f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f>D264</f>
        <v>0</v>
      </c>
    </row>
    <row r="266" ht="33" customHeight="1"/>
    <row r="267" spans="1:12" ht="15">
      <c r="A267" s="67" t="s">
        <v>165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</row>
    <row r="268" ht="15">
      <c r="A268" s="28" t="s">
        <v>13</v>
      </c>
    </row>
    <row r="271" spans="1:12" ht="48" customHeight="1">
      <c r="A271" s="62" t="s">
        <v>46</v>
      </c>
      <c r="B271" s="62" t="s">
        <v>15</v>
      </c>
      <c r="C271" s="62" t="s">
        <v>86</v>
      </c>
      <c r="D271" s="62"/>
      <c r="E271" s="62"/>
      <c r="F271" s="62"/>
      <c r="G271" s="62"/>
      <c r="H271" s="62" t="s">
        <v>87</v>
      </c>
      <c r="I271" s="62"/>
      <c r="J271" s="62"/>
      <c r="K271" s="62"/>
      <c r="L271" s="62"/>
    </row>
    <row r="272" spans="1:12" ht="150.75" customHeight="1">
      <c r="A272" s="62"/>
      <c r="B272" s="62"/>
      <c r="C272" s="62" t="s">
        <v>53</v>
      </c>
      <c r="D272" s="62" t="s">
        <v>54</v>
      </c>
      <c r="E272" s="62" t="s">
        <v>55</v>
      </c>
      <c r="F272" s="62"/>
      <c r="G272" s="62" t="s">
        <v>78</v>
      </c>
      <c r="H272" s="62" t="s">
        <v>56</v>
      </c>
      <c r="I272" s="62" t="s">
        <v>79</v>
      </c>
      <c r="J272" s="62" t="s">
        <v>55</v>
      </c>
      <c r="K272" s="62"/>
      <c r="L272" s="62" t="s">
        <v>80</v>
      </c>
    </row>
    <row r="273" spans="1:12" ht="30">
      <c r="A273" s="62"/>
      <c r="B273" s="62"/>
      <c r="C273" s="62"/>
      <c r="D273" s="62"/>
      <c r="E273" s="1" t="s">
        <v>51</v>
      </c>
      <c r="F273" s="1" t="s">
        <v>52</v>
      </c>
      <c r="G273" s="62"/>
      <c r="H273" s="62"/>
      <c r="I273" s="62"/>
      <c r="J273" s="1" t="s">
        <v>51</v>
      </c>
      <c r="K273" s="1" t="s">
        <v>52</v>
      </c>
      <c r="L273" s="62"/>
    </row>
    <row r="274" spans="1:12" ht="15">
      <c r="A274" s="1">
        <v>1</v>
      </c>
      <c r="B274" s="1">
        <v>2</v>
      </c>
      <c r="C274" s="1">
        <v>3</v>
      </c>
      <c r="D274" s="1">
        <v>4</v>
      </c>
      <c r="E274" s="1">
        <v>5</v>
      </c>
      <c r="F274" s="1">
        <v>6</v>
      </c>
      <c r="G274" s="1">
        <v>7</v>
      </c>
      <c r="H274" s="1">
        <v>8</v>
      </c>
      <c r="I274" s="1">
        <v>9</v>
      </c>
      <c r="J274" s="1">
        <v>10</v>
      </c>
      <c r="K274" s="1">
        <v>11</v>
      </c>
      <c r="L274" s="1">
        <v>12</v>
      </c>
    </row>
    <row r="275" spans="1:12" ht="15" hidden="1">
      <c r="A275" s="1">
        <v>2111</v>
      </c>
      <c r="B275" s="36" t="s">
        <v>100</v>
      </c>
      <c r="C275" s="7"/>
      <c r="D275" s="7">
        <v>0</v>
      </c>
      <c r="E275" s="7">
        <v>0</v>
      </c>
      <c r="F275" s="7">
        <v>0</v>
      </c>
      <c r="G275" s="7">
        <f>C275</f>
        <v>0</v>
      </c>
      <c r="H275" s="7">
        <f aca="true" t="shared" si="8" ref="H275:H285">K62</f>
        <v>0</v>
      </c>
      <c r="I275" s="7">
        <v>0</v>
      </c>
      <c r="J275" s="7">
        <v>0</v>
      </c>
      <c r="K275" s="7">
        <v>0</v>
      </c>
      <c r="L275" s="7">
        <f>H275</f>
        <v>0</v>
      </c>
    </row>
    <row r="276" spans="1:12" ht="15" hidden="1">
      <c r="A276" s="1">
        <v>2120</v>
      </c>
      <c r="B276" s="36" t="s">
        <v>101</v>
      </c>
      <c r="C276" s="7"/>
      <c r="D276" s="7">
        <v>0</v>
      </c>
      <c r="E276" s="7">
        <v>0</v>
      </c>
      <c r="F276" s="7">
        <v>0</v>
      </c>
      <c r="G276" s="7">
        <f aca="true" t="shared" si="9" ref="G276:G286">C276</f>
        <v>0</v>
      </c>
      <c r="H276" s="7">
        <f t="shared" si="8"/>
        <v>0</v>
      </c>
      <c r="I276" s="7">
        <v>0</v>
      </c>
      <c r="J276" s="7">
        <v>0</v>
      </c>
      <c r="K276" s="7">
        <v>0</v>
      </c>
      <c r="L276" s="7">
        <f aca="true" t="shared" si="10" ref="L276:L285">H276</f>
        <v>0</v>
      </c>
    </row>
    <row r="277" spans="1:12" ht="30">
      <c r="A277" s="1">
        <v>2210</v>
      </c>
      <c r="B277" s="36" t="s">
        <v>102</v>
      </c>
      <c r="C277" s="7"/>
      <c r="D277" s="7">
        <v>0</v>
      </c>
      <c r="E277" s="7">
        <v>0</v>
      </c>
      <c r="F277" s="7">
        <v>0</v>
      </c>
      <c r="G277" s="7">
        <f t="shared" si="9"/>
        <v>0</v>
      </c>
      <c r="H277" s="7">
        <f t="shared" si="8"/>
        <v>66000</v>
      </c>
      <c r="I277" s="7">
        <v>0</v>
      </c>
      <c r="J277" s="7">
        <v>0</v>
      </c>
      <c r="K277" s="7">
        <v>0</v>
      </c>
      <c r="L277" s="7">
        <f t="shared" si="10"/>
        <v>66000</v>
      </c>
    </row>
    <row r="278" spans="1:12" ht="15">
      <c r="A278" s="1">
        <v>2230</v>
      </c>
      <c r="B278" s="36" t="s">
        <v>103</v>
      </c>
      <c r="C278" s="7"/>
      <c r="D278" s="7">
        <v>0</v>
      </c>
      <c r="E278" s="7">
        <v>0</v>
      </c>
      <c r="F278" s="7">
        <v>0</v>
      </c>
      <c r="G278" s="7">
        <f t="shared" si="9"/>
        <v>0</v>
      </c>
      <c r="H278" s="7">
        <f t="shared" si="8"/>
        <v>8000</v>
      </c>
      <c r="I278" s="7">
        <v>0</v>
      </c>
      <c r="J278" s="7">
        <v>0</v>
      </c>
      <c r="K278" s="7">
        <v>0</v>
      </c>
      <c r="L278" s="7">
        <f t="shared" si="10"/>
        <v>8000</v>
      </c>
    </row>
    <row r="279" spans="1:12" ht="15">
      <c r="A279" s="1">
        <v>2240</v>
      </c>
      <c r="B279" s="36" t="s">
        <v>104</v>
      </c>
      <c r="C279" s="7"/>
      <c r="D279" s="7">
        <v>0</v>
      </c>
      <c r="E279" s="7">
        <v>0</v>
      </c>
      <c r="F279" s="7">
        <v>0</v>
      </c>
      <c r="G279" s="7">
        <f t="shared" si="9"/>
        <v>0</v>
      </c>
      <c r="H279" s="7">
        <f t="shared" si="8"/>
        <v>216500</v>
      </c>
      <c r="I279" s="7">
        <v>0</v>
      </c>
      <c r="J279" s="7">
        <v>0</v>
      </c>
      <c r="K279" s="7">
        <v>0</v>
      </c>
      <c r="L279" s="7">
        <f t="shared" si="10"/>
        <v>216500</v>
      </c>
    </row>
    <row r="280" spans="1:12" ht="15" hidden="1">
      <c r="A280" s="1">
        <v>2271</v>
      </c>
      <c r="B280" s="36" t="s">
        <v>105</v>
      </c>
      <c r="C280" s="7"/>
      <c r="D280" s="7">
        <v>0</v>
      </c>
      <c r="E280" s="7">
        <v>0</v>
      </c>
      <c r="F280" s="7">
        <v>0</v>
      </c>
      <c r="G280" s="7">
        <f t="shared" si="9"/>
        <v>0</v>
      </c>
      <c r="H280" s="7">
        <f t="shared" si="8"/>
        <v>0</v>
      </c>
      <c r="I280" s="7">
        <v>0</v>
      </c>
      <c r="J280" s="7">
        <v>0</v>
      </c>
      <c r="K280" s="7">
        <v>0</v>
      </c>
      <c r="L280" s="7">
        <f t="shared" si="10"/>
        <v>0</v>
      </c>
    </row>
    <row r="281" spans="1:12" ht="30" hidden="1">
      <c r="A281" s="1">
        <v>2272</v>
      </c>
      <c r="B281" s="36" t="s">
        <v>106</v>
      </c>
      <c r="C281" s="7"/>
      <c r="D281" s="7">
        <v>0</v>
      </c>
      <c r="E281" s="7">
        <v>0</v>
      </c>
      <c r="F281" s="7">
        <v>0</v>
      </c>
      <c r="G281" s="7">
        <f t="shared" si="9"/>
        <v>0</v>
      </c>
      <c r="H281" s="7">
        <f t="shared" si="8"/>
        <v>0</v>
      </c>
      <c r="I281" s="7">
        <v>0</v>
      </c>
      <c r="J281" s="7">
        <v>0</v>
      </c>
      <c r="K281" s="7">
        <v>0</v>
      </c>
      <c r="L281" s="7">
        <f t="shared" si="10"/>
        <v>0</v>
      </c>
    </row>
    <row r="282" spans="1:12" ht="15" hidden="1">
      <c r="A282" s="1">
        <v>2273</v>
      </c>
      <c r="B282" s="36" t="s">
        <v>107</v>
      </c>
      <c r="C282" s="7"/>
      <c r="D282" s="7">
        <v>0</v>
      </c>
      <c r="E282" s="7">
        <v>0</v>
      </c>
      <c r="F282" s="7">
        <v>0</v>
      </c>
      <c r="G282" s="7">
        <f t="shared" si="9"/>
        <v>0</v>
      </c>
      <c r="H282" s="7">
        <f t="shared" si="8"/>
        <v>0</v>
      </c>
      <c r="I282" s="7">
        <v>0</v>
      </c>
      <c r="J282" s="7">
        <v>0</v>
      </c>
      <c r="K282" s="7">
        <v>0</v>
      </c>
      <c r="L282" s="7">
        <f t="shared" si="10"/>
        <v>0</v>
      </c>
    </row>
    <row r="283" spans="1:12" ht="15" hidden="1">
      <c r="A283" s="1">
        <v>2274</v>
      </c>
      <c r="B283" s="36" t="s">
        <v>108</v>
      </c>
      <c r="C283" s="7"/>
      <c r="D283" s="7">
        <v>0</v>
      </c>
      <c r="E283" s="7">
        <v>0</v>
      </c>
      <c r="F283" s="7">
        <v>0</v>
      </c>
      <c r="G283" s="7">
        <f t="shared" si="9"/>
        <v>0</v>
      </c>
      <c r="H283" s="7">
        <f t="shared" si="8"/>
        <v>0</v>
      </c>
      <c r="I283" s="7">
        <v>0</v>
      </c>
      <c r="J283" s="7">
        <v>0</v>
      </c>
      <c r="K283" s="7">
        <v>0</v>
      </c>
      <c r="L283" s="7">
        <f t="shared" si="10"/>
        <v>0</v>
      </c>
    </row>
    <row r="284" spans="1:12" ht="30" hidden="1">
      <c r="A284" s="37">
        <v>2275</v>
      </c>
      <c r="B284" s="38" t="s">
        <v>181</v>
      </c>
      <c r="C284" s="7"/>
      <c r="D284" s="7"/>
      <c r="E284" s="7"/>
      <c r="F284" s="7"/>
      <c r="G284" s="7"/>
      <c r="H284" s="7">
        <f t="shared" si="8"/>
        <v>0</v>
      </c>
      <c r="I284" s="7"/>
      <c r="J284" s="7"/>
      <c r="K284" s="7"/>
      <c r="L284" s="7">
        <f t="shared" si="10"/>
        <v>0</v>
      </c>
    </row>
    <row r="285" spans="1:12" ht="45" hidden="1">
      <c r="A285" s="1">
        <v>2282</v>
      </c>
      <c r="B285" s="36" t="s">
        <v>109</v>
      </c>
      <c r="C285" s="7"/>
      <c r="D285" s="7">
        <v>0</v>
      </c>
      <c r="E285" s="7">
        <v>0</v>
      </c>
      <c r="F285" s="7">
        <v>0</v>
      </c>
      <c r="G285" s="7">
        <f t="shared" si="9"/>
        <v>0</v>
      </c>
      <c r="H285" s="7">
        <f t="shared" si="8"/>
        <v>0</v>
      </c>
      <c r="I285" s="7">
        <v>0</v>
      </c>
      <c r="J285" s="7">
        <v>0</v>
      </c>
      <c r="K285" s="7">
        <v>0</v>
      </c>
      <c r="L285" s="7">
        <f t="shared" si="10"/>
        <v>0</v>
      </c>
    </row>
    <row r="286" spans="1:12" s="44" customFormat="1" ht="14.25">
      <c r="A286" s="5" t="s">
        <v>19</v>
      </c>
      <c r="B286" s="5" t="s">
        <v>22</v>
      </c>
      <c r="C286" s="5">
        <f>C275+C276+C277+C278+C279+C280+C281+C282+C283+C285</f>
        <v>0</v>
      </c>
      <c r="D286" s="5">
        <v>0</v>
      </c>
      <c r="E286" s="5">
        <v>0</v>
      </c>
      <c r="F286" s="5">
        <v>0</v>
      </c>
      <c r="G286" s="5">
        <f t="shared" si="9"/>
        <v>0</v>
      </c>
      <c r="H286" s="5">
        <f>H275+H276+H277+H278+H279+H280+H281+H282+H283+H285+H284</f>
        <v>290500</v>
      </c>
      <c r="I286" s="5">
        <v>0</v>
      </c>
      <c r="J286" s="5">
        <v>0</v>
      </c>
      <c r="K286" s="5">
        <v>0</v>
      </c>
      <c r="L286" s="5">
        <f>H286</f>
        <v>290500</v>
      </c>
    </row>
    <row r="289" spans="1:9" ht="15">
      <c r="A289" s="67" t="s">
        <v>166</v>
      </c>
      <c r="B289" s="67"/>
      <c r="C289" s="67"/>
      <c r="D289" s="67"/>
      <c r="E289" s="67"/>
      <c r="F289" s="67"/>
      <c r="G289" s="67"/>
      <c r="H289" s="67"/>
      <c r="I289" s="67"/>
    </row>
    <row r="290" ht="15">
      <c r="A290" s="28" t="s">
        <v>13</v>
      </c>
    </row>
    <row r="293" spans="1:9" ht="165">
      <c r="A293" s="1" t="s">
        <v>46</v>
      </c>
      <c r="B293" s="1" t="s">
        <v>15</v>
      </c>
      <c r="C293" s="1" t="s">
        <v>47</v>
      </c>
      <c r="D293" s="1" t="s">
        <v>57</v>
      </c>
      <c r="E293" s="1" t="s">
        <v>89</v>
      </c>
      <c r="F293" s="1" t="s">
        <v>167</v>
      </c>
      <c r="G293" s="1" t="s">
        <v>168</v>
      </c>
      <c r="H293" s="1" t="s">
        <v>58</v>
      </c>
      <c r="I293" s="1" t="s">
        <v>59</v>
      </c>
    </row>
    <row r="294" spans="1:9" ht="15">
      <c r="A294" s="1">
        <v>1</v>
      </c>
      <c r="B294" s="1">
        <v>2</v>
      </c>
      <c r="C294" s="1">
        <v>3</v>
      </c>
      <c r="D294" s="1">
        <v>4</v>
      </c>
      <c r="E294" s="1">
        <v>5</v>
      </c>
      <c r="F294" s="1">
        <v>6</v>
      </c>
      <c r="G294" s="1">
        <v>7</v>
      </c>
      <c r="H294" s="1">
        <v>8</v>
      </c>
      <c r="I294" s="1">
        <v>9</v>
      </c>
    </row>
    <row r="295" spans="1:9" ht="15" hidden="1">
      <c r="A295" s="1">
        <v>2111</v>
      </c>
      <c r="B295" s="36" t="s">
        <v>100</v>
      </c>
      <c r="C295" s="7"/>
      <c r="D295" s="7">
        <f>D254</f>
        <v>0</v>
      </c>
      <c r="E295" s="1"/>
      <c r="F295" s="1"/>
      <c r="G295" s="1"/>
      <c r="H295" s="1"/>
      <c r="I295" s="1"/>
    </row>
    <row r="296" spans="1:9" ht="15" hidden="1">
      <c r="A296" s="1">
        <v>2120</v>
      </c>
      <c r="B296" s="36" t="s">
        <v>101</v>
      </c>
      <c r="C296" s="7"/>
      <c r="D296" s="7">
        <f aca="true" t="shared" si="11" ref="D296:D304">D255</f>
        <v>0</v>
      </c>
      <c r="E296" s="1"/>
      <c r="F296" s="1"/>
      <c r="G296" s="1"/>
      <c r="H296" s="1"/>
      <c r="I296" s="1"/>
    </row>
    <row r="297" spans="1:9" ht="30">
      <c r="A297" s="1">
        <v>2210</v>
      </c>
      <c r="B297" s="36" t="s">
        <v>102</v>
      </c>
      <c r="C297" s="7"/>
      <c r="D297" s="7">
        <f t="shared" si="11"/>
        <v>0</v>
      </c>
      <c r="E297" s="1"/>
      <c r="F297" s="1"/>
      <c r="G297" s="1">
        <v>0</v>
      </c>
      <c r="H297" s="1"/>
      <c r="I297" s="1"/>
    </row>
    <row r="298" spans="1:9" ht="15">
      <c r="A298" s="1">
        <v>2230</v>
      </c>
      <c r="B298" s="36" t="s">
        <v>103</v>
      </c>
      <c r="C298" s="7"/>
      <c r="D298" s="7">
        <f t="shared" si="11"/>
        <v>0</v>
      </c>
      <c r="E298" s="1"/>
      <c r="F298" s="1"/>
      <c r="G298" s="1"/>
      <c r="H298" s="1"/>
      <c r="I298" s="1"/>
    </row>
    <row r="299" spans="1:9" ht="15">
      <c r="A299" s="1">
        <v>2240</v>
      </c>
      <c r="B299" s="36" t="s">
        <v>104</v>
      </c>
      <c r="C299" s="7"/>
      <c r="D299" s="7">
        <f t="shared" si="11"/>
        <v>0</v>
      </c>
      <c r="E299" s="1"/>
      <c r="F299" s="1"/>
      <c r="G299" s="1"/>
      <c r="H299" s="1"/>
      <c r="I299" s="1"/>
    </row>
    <row r="300" spans="1:9" ht="15" hidden="1">
      <c r="A300" s="1">
        <v>2271</v>
      </c>
      <c r="B300" s="36" t="s">
        <v>105</v>
      </c>
      <c r="C300" s="7"/>
      <c r="D300" s="7">
        <f t="shared" si="11"/>
        <v>0</v>
      </c>
      <c r="E300" s="1"/>
      <c r="F300" s="1"/>
      <c r="G300" s="1"/>
      <c r="H300" s="1"/>
      <c r="I300" s="1"/>
    </row>
    <row r="301" spans="1:9" ht="30" hidden="1">
      <c r="A301" s="1">
        <v>2272</v>
      </c>
      <c r="B301" s="36" t="s">
        <v>106</v>
      </c>
      <c r="C301" s="7"/>
      <c r="D301" s="7">
        <f t="shared" si="11"/>
        <v>0</v>
      </c>
      <c r="E301" s="1"/>
      <c r="F301" s="1"/>
      <c r="G301" s="1"/>
      <c r="H301" s="1"/>
      <c r="I301" s="1"/>
    </row>
    <row r="302" spans="1:9" ht="15" hidden="1">
      <c r="A302" s="1">
        <v>2273</v>
      </c>
      <c r="B302" s="36" t="s">
        <v>107</v>
      </c>
      <c r="C302" s="7"/>
      <c r="D302" s="7">
        <f t="shared" si="11"/>
        <v>0</v>
      </c>
      <c r="E302" s="1"/>
      <c r="F302" s="1"/>
      <c r="G302" s="1"/>
      <c r="H302" s="1"/>
      <c r="I302" s="1"/>
    </row>
    <row r="303" spans="1:9" ht="15" hidden="1">
      <c r="A303" s="1">
        <v>2274</v>
      </c>
      <c r="B303" s="36" t="s">
        <v>108</v>
      </c>
      <c r="C303" s="7"/>
      <c r="D303" s="7">
        <f t="shared" si="11"/>
        <v>0</v>
      </c>
      <c r="E303" s="1"/>
      <c r="F303" s="1"/>
      <c r="G303" s="1"/>
      <c r="H303" s="1"/>
      <c r="I303" s="1"/>
    </row>
    <row r="304" spans="1:9" ht="45" hidden="1">
      <c r="A304" s="1">
        <v>2282</v>
      </c>
      <c r="B304" s="36" t="s">
        <v>109</v>
      </c>
      <c r="C304" s="7"/>
      <c r="D304" s="7">
        <f t="shared" si="11"/>
        <v>0</v>
      </c>
      <c r="E304" s="1"/>
      <c r="F304" s="1"/>
      <c r="G304" s="1"/>
      <c r="H304" s="1"/>
      <c r="I304" s="1"/>
    </row>
    <row r="305" spans="1:9" s="44" customFormat="1" ht="14.25">
      <c r="A305" s="5" t="s">
        <v>19</v>
      </c>
      <c r="B305" s="5" t="s">
        <v>22</v>
      </c>
      <c r="C305" s="5">
        <f>C295+C296+C297+C298+C299+C300+C301+C302+C303+C304</f>
        <v>0</v>
      </c>
      <c r="D305" s="5">
        <f>D295+D296+D297+D298+D299+D300+D301+D302+D303+D304</f>
        <v>0</v>
      </c>
      <c r="E305" s="5">
        <f>E297</f>
        <v>0</v>
      </c>
      <c r="F305" s="5">
        <f>F297</f>
        <v>0</v>
      </c>
      <c r="G305" s="5">
        <f>G297</f>
        <v>0</v>
      </c>
      <c r="H305" s="5" t="s">
        <v>19</v>
      </c>
      <c r="I305" s="5" t="s">
        <v>19</v>
      </c>
    </row>
    <row r="308" spans="1:9" ht="15">
      <c r="A308" s="66" t="s">
        <v>60</v>
      </c>
      <c r="B308" s="66"/>
      <c r="C308" s="66"/>
      <c r="D308" s="66"/>
      <c r="E308" s="66"/>
      <c r="F308" s="66"/>
      <c r="G308" s="66"/>
      <c r="H308" s="66"/>
      <c r="I308" s="66"/>
    </row>
    <row r="309" spans="1:10" ht="47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</row>
    <row r="310" spans="1:9" ht="44.25" customHeight="1">
      <c r="A310" s="56" t="s">
        <v>169</v>
      </c>
      <c r="B310" s="56"/>
      <c r="C310" s="56"/>
      <c r="D310" s="56"/>
      <c r="E310" s="56"/>
      <c r="F310" s="56"/>
      <c r="G310" s="56"/>
      <c r="H310" s="56"/>
      <c r="I310" s="56"/>
    </row>
    <row r="311" spans="1:11" ht="44.2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</row>
    <row r="312" spans="1:11" ht="45.7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</row>
    <row r="314" spans="1:9" ht="61.5" customHeight="1">
      <c r="A314" s="67" t="s">
        <v>0</v>
      </c>
      <c r="B314" s="67"/>
      <c r="C314" s="27"/>
      <c r="D314" s="45"/>
      <c r="G314" s="63" t="s">
        <v>1</v>
      </c>
      <c r="H314" s="63"/>
      <c r="I314" s="63"/>
    </row>
    <row r="315" spans="1:9" ht="15">
      <c r="A315" s="49"/>
      <c r="B315" s="49"/>
      <c r="D315" s="27" t="s">
        <v>61</v>
      </c>
      <c r="G315" s="65" t="s">
        <v>62</v>
      </c>
      <c r="H315" s="65"/>
      <c r="I315" s="65"/>
    </row>
    <row r="316" spans="1:9" ht="30.75" customHeight="1">
      <c r="A316" s="67" t="s">
        <v>2</v>
      </c>
      <c r="B316" s="67"/>
      <c r="C316" s="27"/>
      <c r="D316" s="45"/>
      <c r="G316" s="63" t="s">
        <v>3</v>
      </c>
      <c r="H316" s="63"/>
      <c r="I316" s="63"/>
    </row>
    <row r="317" spans="1:9" ht="15">
      <c r="A317" s="49"/>
      <c r="B317" s="49"/>
      <c r="C317" s="27"/>
      <c r="D317" s="27" t="s">
        <v>61</v>
      </c>
      <c r="G317" s="65" t="s">
        <v>62</v>
      </c>
      <c r="H317" s="65"/>
      <c r="I317" s="65"/>
    </row>
  </sheetData>
  <sheetProtection/>
  <mergeCells count="254">
    <mergeCell ref="A24:P24"/>
    <mergeCell ref="B45:B46"/>
    <mergeCell ref="C45:F45"/>
    <mergeCell ref="N10:P10"/>
    <mergeCell ref="J7:L7"/>
    <mergeCell ref="J8:L8"/>
    <mergeCell ref="J9:L9"/>
    <mergeCell ref="J10:L10"/>
    <mergeCell ref="A23:P23"/>
    <mergeCell ref="G314:I314"/>
    <mergeCell ref="A20:P20"/>
    <mergeCell ref="A56:N56"/>
    <mergeCell ref="A45:A46"/>
    <mergeCell ref="A42:J42"/>
    <mergeCell ref="K81:N81"/>
    <mergeCell ref="A57:N57"/>
    <mergeCell ref="A78:N78"/>
    <mergeCell ref="A21:P21"/>
    <mergeCell ref="A22:P22"/>
    <mergeCell ref="A312:K312"/>
    <mergeCell ref="A311:K311"/>
    <mergeCell ref="A25:P25"/>
    <mergeCell ref="A26:P26"/>
    <mergeCell ref="K59:N59"/>
    <mergeCell ref="A251:A252"/>
    <mergeCell ref="B251:B252"/>
    <mergeCell ref="C251:C252"/>
    <mergeCell ref="E251:E252"/>
    <mergeCell ref="D251:D252"/>
    <mergeCell ref="J11:L11"/>
    <mergeCell ref="G45:J45"/>
    <mergeCell ref="K30:N30"/>
    <mergeCell ref="G30:J30"/>
    <mergeCell ref="J12:L12"/>
    <mergeCell ref="A19:P19"/>
    <mergeCell ref="A18:P18"/>
    <mergeCell ref="A13:P13"/>
    <mergeCell ref="A16:P16"/>
    <mergeCell ref="A14:P14"/>
    <mergeCell ref="A15:P15"/>
    <mergeCell ref="A6:P6"/>
    <mergeCell ref="D11:E11"/>
    <mergeCell ref="D12:E12"/>
    <mergeCell ref="A11:B11"/>
    <mergeCell ref="A12:B12"/>
    <mergeCell ref="A10:G10"/>
    <mergeCell ref="G11:H11"/>
    <mergeCell ref="G12:H12"/>
    <mergeCell ref="N11:P11"/>
    <mergeCell ref="N12:P12"/>
    <mergeCell ref="D216:F216"/>
    <mergeCell ref="C237:C238"/>
    <mergeCell ref="A223:I223"/>
    <mergeCell ref="A226:A227"/>
    <mergeCell ref="A233:M233"/>
    <mergeCell ref="L237:M237"/>
    <mergeCell ref="B226:B227"/>
    <mergeCell ref="H237:I237"/>
    <mergeCell ref="A247:J247"/>
    <mergeCell ref="J237:K237"/>
    <mergeCell ref="B237:B238"/>
    <mergeCell ref="A243:J243"/>
    <mergeCell ref="A246:J246"/>
    <mergeCell ref="A237:A238"/>
    <mergeCell ref="D237:E237"/>
    <mergeCell ref="F237:G237"/>
    <mergeCell ref="A244:L244"/>
    <mergeCell ref="A211:L211"/>
    <mergeCell ref="A212:L212"/>
    <mergeCell ref="A213:L213"/>
    <mergeCell ref="A214:L214"/>
    <mergeCell ref="A216:A217"/>
    <mergeCell ref="B216:B217"/>
    <mergeCell ref="C216:C217"/>
    <mergeCell ref="J216:L216"/>
    <mergeCell ref="G216:I216"/>
    <mergeCell ref="K199:L199"/>
    <mergeCell ref="A184:A185"/>
    <mergeCell ref="B184:C184"/>
    <mergeCell ref="C199:F199"/>
    <mergeCell ref="D184:E184"/>
    <mergeCell ref="F184:G184"/>
    <mergeCell ref="B199:B201"/>
    <mergeCell ref="L200:L201"/>
    <mergeCell ref="C200:D200"/>
    <mergeCell ref="G200:H200"/>
    <mergeCell ref="A138:M138"/>
    <mergeCell ref="C169:C170"/>
    <mergeCell ref="D169:D170"/>
    <mergeCell ref="K142:M142"/>
    <mergeCell ref="A142:A143"/>
    <mergeCell ref="B142:B143"/>
    <mergeCell ref="C142:C143"/>
    <mergeCell ref="E169:G169"/>
    <mergeCell ref="B131:B132"/>
    <mergeCell ref="C131:F131"/>
    <mergeCell ref="G131:J131"/>
    <mergeCell ref="H169:J169"/>
    <mergeCell ref="A165:J165"/>
    <mergeCell ref="A169:A170"/>
    <mergeCell ref="B169:B170"/>
    <mergeCell ref="A118:A119"/>
    <mergeCell ref="C118:F118"/>
    <mergeCell ref="B118:B119"/>
    <mergeCell ref="G118:J118"/>
    <mergeCell ref="D142:D143"/>
    <mergeCell ref="E142:G142"/>
    <mergeCell ref="A181:K181"/>
    <mergeCell ref="H184:I184"/>
    <mergeCell ref="J184:K184"/>
    <mergeCell ref="G109:J109"/>
    <mergeCell ref="A114:N114"/>
    <mergeCell ref="H142:J142"/>
    <mergeCell ref="A115:N115"/>
    <mergeCell ref="K118:N118"/>
    <mergeCell ref="A128:J128"/>
    <mergeCell ref="A131:A132"/>
    <mergeCell ref="A106:J106"/>
    <mergeCell ref="A109:A110"/>
    <mergeCell ref="B109:B110"/>
    <mergeCell ref="C109:F109"/>
    <mergeCell ref="A89:A90"/>
    <mergeCell ref="B89:B90"/>
    <mergeCell ref="C89:F89"/>
    <mergeCell ref="M200:M201"/>
    <mergeCell ref="A197:P197"/>
    <mergeCell ref="M199:N199"/>
    <mergeCell ref="O199:P199"/>
    <mergeCell ref="N200:N201"/>
    <mergeCell ref="O200:O201"/>
    <mergeCell ref="P200:P201"/>
    <mergeCell ref="A199:A201"/>
    <mergeCell ref="K200:K201"/>
    <mergeCell ref="G199:J199"/>
    <mergeCell ref="A267:L267"/>
    <mergeCell ref="I272:I273"/>
    <mergeCell ref="L272:L273"/>
    <mergeCell ref="G272:G273"/>
    <mergeCell ref="E272:F272"/>
    <mergeCell ref="H272:H273"/>
    <mergeCell ref="J272:K272"/>
    <mergeCell ref="B271:B273"/>
    <mergeCell ref="A271:A273"/>
    <mergeCell ref="C271:G271"/>
    <mergeCell ref="H271:L271"/>
    <mergeCell ref="C272:C273"/>
    <mergeCell ref="D272:D273"/>
    <mergeCell ref="A309:J309"/>
    <mergeCell ref="A289:I289"/>
    <mergeCell ref="C226:C227"/>
    <mergeCell ref="D226:F226"/>
    <mergeCell ref="G226:I226"/>
    <mergeCell ref="I200:J200"/>
    <mergeCell ref="E200:F200"/>
    <mergeCell ref="F251:F252"/>
    <mergeCell ref="H251:I251"/>
    <mergeCell ref="J251:J252"/>
    <mergeCell ref="G251:G252"/>
    <mergeCell ref="B59:B60"/>
    <mergeCell ref="C59:F59"/>
    <mergeCell ref="G59:J59"/>
    <mergeCell ref="A139:M139"/>
    <mergeCell ref="B81:B82"/>
    <mergeCell ref="C81:F81"/>
    <mergeCell ref="G81:J81"/>
    <mergeCell ref="A86:J86"/>
    <mergeCell ref="A81:A82"/>
    <mergeCell ref="G89:J89"/>
    <mergeCell ref="G316:I316"/>
    <mergeCell ref="A317:B317"/>
    <mergeCell ref="A245:L245"/>
    <mergeCell ref="G317:I317"/>
    <mergeCell ref="A308:I308"/>
    <mergeCell ref="A310:I310"/>
    <mergeCell ref="A314:B314"/>
    <mergeCell ref="A316:B316"/>
    <mergeCell ref="G315:I315"/>
    <mergeCell ref="Y21:AF21"/>
    <mergeCell ref="AG21:AN21"/>
    <mergeCell ref="A315:B315"/>
    <mergeCell ref="B153:M153"/>
    <mergeCell ref="A27:B27"/>
    <mergeCell ref="A30:A31"/>
    <mergeCell ref="B30:B31"/>
    <mergeCell ref="C30:F30"/>
    <mergeCell ref="B144:M144"/>
    <mergeCell ref="A59:A60"/>
    <mergeCell ref="BU21:CB21"/>
    <mergeCell ref="CC21:CJ21"/>
    <mergeCell ref="CK21:CR21"/>
    <mergeCell ref="CS21:CZ21"/>
    <mergeCell ref="AO21:AV21"/>
    <mergeCell ref="AW21:BD21"/>
    <mergeCell ref="BE21:BL21"/>
    <mergeCell ref="BM21:BT21"/>
    <mergeCell ref="EG21:EN21"/>
    <mergeCell ref="EO21:EV21"/>
    <mergeCell ref="EW21:FD21"/>
    <mergeCell ref="FE21:FL21"/>
    <mergeCell ref="DA21:DH21"/>
    <mergeCell ref="DI21:DP21"/>
    <mergeCell ref="DQ21:DX21"/>
    <mergeCell ref="DY21:EF21"/>
    <mergeCell ref="HI21:HP21"/>
    <mergeCell ref="HQ21:HX21"/>
    <mergeCell ref="FM21:FT21"/>
    <mergeCell ref="FU21:GB21"/>
    <mergeCell ref="GC21:GJ21"/>
    <mergeCell ref="GK21:GR21"/>
    <mergeCell ref="HY21:IF21"/>
    <mergeCell ref="IG21:IN21"/>
    <mergeCell ref="IO21:IV21"/>
    <mergeCell ref="Q22:X22"/>
    <mergeCell ref="Y22:AF22"/>
    <mergeCell ref="AG22:AN22"/>
    <mergeCell ref="AO22:AV22"/>
    <mergeCell ref="AW22:BD22"/>
    <mergeCell ref="GS21:GZ21"/>
    <mergeCell ref="HA21:HH21"/>
    <mergeCell ref="CK22:CR22"/>
    <mergeCell ref="CS22:CZ22"/>
    <mergeCell ref="DA22:DH22"/>
    <mergeCell ref="DI22:DP22"/>
    <mergeCell ref="BE22:BL22"/>
    <mergeCell ref="BM22:BT22"/>
    <mergeCell ref="BU22:CB22"/>
    <mergeCell ref="CC22:CJ22"/>
    <mergeCell ref="EW22:FD22"/>
    <mergeCell ref="FE22:FL22"/>
    <mergeCell ref="FM22:FT22"/>
    <mergeCell ref="FU22:GB22"/>
    <mergeCell ref="DQ22:DX22"/>
    <mergeCell ref="DY22:EF22"/>
    <mergeCell ref="EG22:EN22"/>
    <mergeCell ref="EO22:EV22"/>
    <mergeCell ref="IO22:IV22"/>
    <mergeCell ref="HI22:HP22"/>
    <mergeCell ref="HQ22:HX22"/>
    <mergeCell ref="HY22:IF22"/>
    <mergeCell ref="IG22:IN22"/>
    <mergeCell ref="GC22:GJ22"/>
    <mergeCell ref="GK22:GR22"/>
    <mergeCell ref="GS22:GZ22"/>
    <mergeCell ref="HA22:HH22"/>
    <mergeCell ref="Q21:X21"/>
    <mergeCell ref="R7:S7"/>
    <mergeCell ref="R8:S8"/>
    <mergeCell ref="A7:G7"/>
    <mergeCell ref="A9:G9"/>
    <mergeCell ref="A8:G8"/>
    <mergeCell ref="N7:P7"/>
    <mergeCell ref="N8:P8"/>
    <mergeCell ref="N9:P9"/>
    <mergeCell ref="A17:P17"/>
  </mergeCells>
  <printOptions/>
  <pageMargins left="0.16" right="0.16" top="0.33" bottom="0.29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user465a</cp:lastModifiedBy>
  <cp:lastPrinted>2019-12-19T16:20:46Z</cp:lastPrinted>
  <dcterms:created xsi:type="dcterms:W3CDTF">2018-08-27T10:46:38Z</dcterms:created>
  <dcterms:modified xsi:type="dcterms:W3CDTF">2019-12-19T16:21:48Z</dcterms:modified>
  <cp:category/>
  <cp:version/>
  <cp:contentType/>
  <cp:contentStatus/>
</cp:coreProperties>
</file>