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920" tabRatio="500" activeTab="0"/>
  </bookViews>
  <sheets>
    <sheet name="Лист1" sheetId="1" r:id="rId1"/>
  </sheets>
  <definedNames>
    <definedName name="_xlnm.Print_Area" localSheetId="0">'Лист1'!$A$1:$K$123</definedName>
  </definedNames>
  <calcPr fullCalcOnLoad="1"/>
</workbook>
</file>

<file path=xl/sharedStrings.xml><?xml version="1.0" encoding="utf-8"?>
<sst xmlns="http://schemas.openxmlformats.org/spreadsheetml/2006/main" count="321" uniqueCount="202">
  <si>
    <t xml:space="preserve">Вид робіт </t>
  </si>
  <si>
    <t>Примітки</t>
  </si>
  <si>
    <t>Виконавець</t>
  </si>
  <si>
    <t>Робота (Так/Ні)</t>
  </si>
  <si>
    <t xml:space="preserve">Статус </t>
  </si>
  <si>
    <t>Назва об'єкта</t>
  </si>
  <si>
    <t>% виконання будівельних робіт</t>
  </si>
  <si>
    <t xml:space="preserve">Договір </t>
  </si>
  <si>
    <t>Експертиза</t>
  </si>
  <si>
    <t xml:space="preserve">Тендер </t>
  </si>
  <si>
    <t xml:space="preserve"> Акцент</t>
  </si>
  <si>
    <t xml:space="preserve">У роботі </t>
  </si>
  <si>
    <t>Оплата</t>
  </si>
  <si>
    <t>Вартість  робіт, грн.</t>
  </si>
  <si>
    <t>Передбачено в бюджеті, грн.</t>
  </si>
  <si>
    <t>Проектування</t>
  </si>
  <si>
    <t>Поточний ремонт коридору ДПСЗН ММР</t>
  </si>
  <si>
    <t>ФОП Волков А.В.</t>
  </si>
  <si>
    <t>Поточний ремонт приміщення ДПСЗН ММР</t>
  </si>
  <si>
    <t>УСВіК Кор.р-ну, вул. Новобудівна, 1</t>
  </si>
  <si>
    <t>Поточний ремонт приміщення УСВіК Кор.р-ну</t>
  </si>
  <si>
    <t>Поточний ремонт приміщення УСВіК Зав.р-ну</t>
  </si>
  <si>
    <t>УСВіК Лен.р-ну, вул. Миколаївська, 26</t>
  </si>
  <si>
    <t>Реконструкція будівлі УСВіК Лен.р-ну</t>
  </si>
  <si>
    <t>ДМП ІТЦ "Миколаївбуд"</t>
  </si>
  <si>
    <t>УСВіК Цен.р-ну, вул. Декабристів, 25</t>
  </si>
  <si>
    <t>ДПСЗН ММР, вул. Декабристів, 25</t>
  </si>
  <si>
    <t>Капітальний ремонт протипожежного приладдя УСВіК Цен.р-ну</t>
  </si>
  <si>
    <t>Управління праці, вул. М.Морська, 19</t>
  </si>
  <si>
    <t>Капітальний ремонт протипожежного приладдя управління праці</t>
  </si>
  <si>
    <t>Департамент праці та соціального захисту населення Миколаївської міської ради</t>
  </si>
  <si>
    <t>ТОВ "Нікпожтехсервіс"</t>
  </si>
  <si>
    <t>Міський притулок для громадян похилого віку та інвалідів</t>
  </si>
  <si>
    <t>заміна труб опалення та радіаторів</t>
  </si>
  <si>
    <t>ТОВ "Фаворит-Люкс"</t>
  </si>
  <si>
    <t>-</t>
  </si>
  <si>
    <t>так</t>
  </si>
  <si>
    <t>ТОВ" Миколаївпромбудмонтаж"</t>
  </si>
  <si>
    <t>Вогнезахисна обробка дерев'яних конструкцій покрівлі будівлі упр-ня праці</t>
  </si>
  <si>
    <t>Капітальний ремонт системи опалення житлового корпусу міського притулку для громадян похилого віку та інвалідів вул. Набережна.1</t>
  </si>
  <si>
    <t>Центр реінтеграції бездомних громадян, вул. Кругова 47</t>
  </si>
  <si>
    <t>МІСЬКИЙ ТЕРИТОРІАЛЬНИЙ ЦЕНТР СОЦІАЛЬНОГО ОБСЛУГОВУВАННЯ(НАДАННЯ СОЦІАЛЬНИХ ПОСЛУГ)</t>
  </si>
  <si>
    <t xml:space="preserve">Відділення Інгульського (Ленінського)  району  міського територіального центру  за адресою: Миколаїв,                        вул.12 Поздовжня,50-А  </t>
  </si>
  <si>
    <t xml:space="preserve">Капітальний ремонт  огорожі за адресою  вул.12 Поздовжня,50-А у т.ч. проектні роботи </t>
  </si>
  <si>
    <t>АТЗТ БК "Глиноземпромбуд"</t>
  </si>
  <si>
    <t xml:space="preserve">Відділення Центрального  району  міського територіального центру  за адресою: м.Миколаїв, вул.Шевченко,19 А                         </t>
  </si>
  <si>
    <t xml:space="preserve">Капітальний  ремонт  покрівлі на будівлі відділень Центрального  району  міського територіального центру  за адресою: м.Миколаїв, вул. Шевченко,19 А   у т.ч. проектні роботи та експертиза                       </t>
  </si>
  <si>
    <t>ТОВ "Ремсервіс-Н"</t>
  </si>
  <si>
    <t xml:space="preserve">Відділення Заводсьного  району  міського територіального центру  за адресою: м.Миколаїв,           вул. Скороходова,1                        </t>
  </si>
  <si>
    <t xml:space="preserve">Капітальний  ремонт  покрівлі на будівлі відділень Заводсьного  району  міського територіального центру  за адресою: м.Миколаїв, вул. Скороходова,1   у т.ч. проектні роботи та експертиза                       </t>
  </si>
  <si>
    <t xml:space="preserve">Відділення Центрального району міського територіального центру  за адресою: м.Миколаїв, вул. Шевченко,19 А                          </t>
  </si>
  <si>
    <t xml:space="preserve">Капітальний ремонт електричних мереж відділень Центрального району міського територіального центру  за адресою: м.Миколаїв, вул. Шевченко,19 А   у т.ч. проектні роботи та експертиза                       </t>
  </si>
  <si>
    <t>ФОП Савенкова О.А.</t>
  </si>
  <si>
    <t>Служба перевезень міського територіального центру соціального обслуговування (надання соціальних послуг)за адресою: м.Миколаїв, вул. Морехідна,9.</t>
  </si>
  <si>
    <t>Капітальний ремонт  автомобільного транспорту міського територіального центру соціального обслуговування (надання соціальних послуг) пристосованого для перевезення осіб з обмеженими можливостями (на візках) , а саме :капітальний ремонт кузова, двигуна, відомого мосту,ходової частини , коробки передач,механізмів зчеплення.</t>
  </si>
  <si>
    <t>ФОП Єрохіна О.В.</t>
  </si>
  <si>
    <t xml:space="preserve">Відділення Інгульського (Ленінського) району міського територіального центру за адресою: м.Миколаїв вул.12 Поздовжня 50-А </t>
  </si>
  <si>
    <t>Реконструкція навісу у відділеннях Ленінського району міського територіального центру за адресою:м.Миколаїв, вул.12 Поздовжня 50-А в т.ч. виготовлення проектно - кошторисної документації та експертиза</t>
  </si>
  <si>
    <t xml:space="preserve">                                                                                                                 Міській центр соціальної реабілітації дітей-інвалідів</t>
  </si>
  <si>
    <t>ФОП Волков А.В</t>
  </si>
  <si>
    <t>Виконавець(підряд)</t>
  </si>
  <si>
    <t>Оплата,грн.</t>
  </si>
  <si>
    <t>за виготовлення ПКД ФОП Ігнатьєва Ю.О.</t>
  </si>
  <si>
    <r>
      <t xml:space="preserve">                               </t>
    </r>
    <r>
      <rPr>
        <b/>
        <sz val="14"/>
        <color indexed="8"/>
        <rFont val="Times New Roman"/>
        <family val="1"/>
      </rPr>
      <t>Центр реінтеграції бездомних громадян</t>
    </r>
  </si>
  <si>
    <t>Всього капітальний ремонт</t>
  </si>
  <si>
    <t>за виготовлення ПКД та визначення технічного стану покрівлі ТзОВ "Укренергоресурс ЛТД"</t>
  </si>
  <si>
    <t>Інформація за станом на 01.01.2017 р.</t>
  </si>
  <si>
    <t>Поточний ремонт кабінетів УСВіК Кор.р-ну</t>
  </si>
  <si>
    <t>Адміністрація ДПСЗН, вул. М.Морська,19</t>
  </si>
  <si>
    <t>ФОП Дроган С.К.</t>
  </si>
  <si>
    <t>Інформаційні послуги</t>
  </si>
  <si>
    <t>Миколаївська міська газета "Вечерний Николаев"</t>
  </si>
  <si>
    <t>ТРК "МАРТ"</t>
  </si>
  <si>
    <t>Розміщення інформації на сайті департаменту</t>
  </si>
  <si>
    <t>ФОП Недохлєбов І.І.</t>
  </si>
  <si>
    <t>Демонтаж та монтаж кондиціонерів</t>
  </si>
  <si>
    <t>ТОВ "Автоцентр на Будівельників</t>
  </si>
  <si>
    <t>ФОП Зубков С.В.</t>
  </si>
  <si>
    <t>ФОП Бажуліна Х.О.</t>
  </si>
  <si>
    <t>Запрфвка катріджів та ремонтт комп.техніки</t>
  </si>
  <si>
    <t>Капітальний ремонт а/м</t>
  </si>
  <si>
    <t>Ліцензійне програмне забезпечення</t>
  </si>
  <si>
    <t>ТОВ "Сантарекс"</t>
  </si>
  <si>
    <t>Техобслуговування сигналізації</t>
  </si>
  <si>
    <t>Управління поліції охорони в Миколаївській обл.</t>
  </si>
  <si>
    <t>ПП "Сова-1"</t>
  </si>
  <si>
    <t>Супровід програмного забезпечення "Бюджет міста"</t>
  </si>
  <si>
    <t>ПП "Дикий сад"</t>
  </si>
  <si>
    <t>ТОВ "Центр інформаційних та аналітичних технологій"</t>
  </si>
  <si>
    <t>Супровід програмного забезпечення "M.E.Doc."</t>
  </si>
  <si>
    <t>ФОП Цисарь Л.Г.</t>
  </si>
  <si>
    <t>Супровід програмного забезпечення "Парус"</t>
  </si>
  <si>
    <t>ФОП Листопад Г.Г.</t>
  </si>
  <si>
    <t>ФОП Біляков Д.О.</t>
  </si>
  <si>
    <t>Придбані кондиціонери</t>
  </si>
  <si>
    <t xml:space="preserve">Придбана комп'ютерна техніка </t>
  </si>
  <si>
    <t>Придбані меблі</t>
  </si>
  <si>
    <t>ФОП Моісеєнко В.П.</t>
  </si>
  <si>
    <t>ФОП Сперелуп Л.В.</t>
  </si>
  <si>
    <t>ТОВ компенія "Меблеві технології"</t>
  </si>
  <si>
    <t>УСВіК Центр.р-ну, вул. Декабристів, 25</t>
  </si>
  <si>
    <t>Поточний ремонт а/м</t>
  </si>
  <si>
    <t>ИП"АИС-Николаев"</t>
  </si>
  <si>
    <t xml:space="preserve"> Ліцензія програми  "Парус"  Супровід програмного забезпечення "Парус"</t>
  </si>
  <si>
    <t>технгляд за кап.ремонтом системи опалення житлового корпусу притулку</t>
  </si>
  <si>
    <t>КП ММР "Кап.будівництва м. Миколаєва"</t>
  </si>
  <si>
    <t>поточний ремонт санвузлів житлового корпусу притулку</t>
  </si>
  <si>
    <t>ТОВ"Ремсервіс-Н"</t>
  </si>
  <si>
    <t xml:space="preserve">ТОВ"Дієса" </t>
  </si>
  <si>
    <t>ФОП Бойчук В.Л.</t>
  </si>
  <si>
    <t>ТОВ"Сантарекс"</t>
  </si>
  <si>
    <t xml:space="preserve">придбана пральна машина </t>
  </si>
  <si>
    <t>придбана сушильна машина</t>
  </si>
  <si>
    <t xml:space="preserve">придбана комп'ютерна техніка </t>
  </si>
  <si>
    <t>ТОВ "УТОГ"</t>
  </si>
  <si>
    <t>ФОП Лисохмара А.М.</t>
  </si>
  <si>
    <t>придбані меблі</t>
  </si>
  <si>
    <t>монтаж АПС в житл.корпусі з прибудов.веранди</t>
  </si>
  <si>
    <t>заправка і поточний ремонт картриджів</t>
  </si>
  <si>
    <t xml:space="preserve">ліценз. забезп.бухг.програми "Парус" </t>
  </si>
  <si>
    <t>програмне забезпечення електронної звітності</t>
  </si>
  <si>
    <t>послуги з тех.підтр.прогр.забезпечення</t>
  </si>
  <si>
    <t>поточний ремонт автомобіля</t>
  </si>
  <si>
    <t>поточний ремонт ПК</t>
  </si>
  <si>
    <t>поточний ремонт пральних машин</t>
  </si>
  <si>
    <t xml:space="preserve">виготовлення ПКД по блисковкозахисту будівлі </t>
  </si>
  <si>
    <t>ТОВ "'Вулкан-Н"</t>
  </si>
  <si>
    <t>ФОП Караяніді О.Є.</t>
  </si>
  <si>
    <t>ТОВ"Автокар Моторс"</t>
  </si>
  <si>
    <t>МП"Орбіта"</t>
  </si>
  <si>
    <t>ФОП Бортник О.О.</t>
  </si>
  <si>
    <t>ФОП Міхалевич А.І.</t>
  </si>
  <si>
    <t>Капітальний ремонт приміщень Центру</t>
  </si>
  <si>
    <t>Технагляд за капітальним ремонтом</t>
  </si>
  <si>
    <t>КП ММР"Капіт.будівн.м.Миколаєва"</t>
  </si>
  <si>
    <t>Авторський надляд капремонта</t>
  </si>
  <si>
    <t>ТОВ "Н.Проект-Тайм"</t>
  </si>
  <si>
    <t>Коригування проєкту (електрообладнання)</t>
  </si>
  <si>
    <t>ТОВ "Миколаїв -Проект"</t>
  </si>
  <si>
    <t>Коригування проекту кап ремонту</t>
  </si>
  <si>
    <t xml:space="preserve">Проект кап.ремонту дитячого майданчика </t>
  </si>
  <si>
    <t>ФОП Павлов А.А.</t>
  </si>
  <si>
    <t>Капітальний ремонт  електоробладнаня</t>
  </si>
  <si>
    <t>ТОВ "Ивасервис"</t>
  </si>
  <si>
    <t>Капітальний ремонт електромереж (підключення до ел.мереж)</t>
  </si>
  <si>
    <t>Управління ПАТ "Обленерго"</t>
  </si>
  <si>
    <t>поточний ремонт автомобілів</t>
  </si>
  <si>
    <t xml:space="preserve">ФОП Єрохіна  </t>
  </si>
  <si>
    <t>Картридж Кенон</t>
  </si>
  <si>
    <t>ПП Фірма "Логіка"</t>
  </si>
  <si>
    <t>Монитор Самсунг</t>
  </si>
  <si>
    <t>Ист.безпереб.питания</t>
  </si>
  <si>
    <t>дитяча шафа</t>
  </si>
  <si>
    <t>ФОП НіколаенкоНВ</t>
  </si>
  <si>
    <t>ковролін</t>
  </si>
  <si>
    <t>ПП Карпова С.І.</t>
  </si>
  <si>
    <t>жалюзи (м.кв.)</t>
  </si>
  <si>
    <t>ПП Хеппи лайф</t>
  </si>
  <si>
    <t>тюлевий занавес</t>
  </si>
  <si>
    <t>ФОП Павлов</t>
  </si>
  <si>
    <t>килимове покриття (м.кв)</t>
  </si>
  <si>
    <t>ПП карпова С.І.</t>
  </si>
  <si>
    <t>сейфи</t>
  </si>
  <si>
    <t>СПДФО Березень В.Ю.</t>
  </si>
  <si>
    <t>ФОП Єрмоленко К.Ю.</t>
  </si>
  <si>
    <t>Факс</t>
  </si>
  <si>
    <t>драбина</t>
  </si>
  <si>
    <t>Фоп Кравчук О.М.</t>
  </si>
  <si>
    <t>дитячі меблі</t>
  </si>
  <si>
    <t>ФОП Михаєлян</t>
  </si>
  <si>
    <t>телефони</t>
  </si>
  <si>
    <t>Сав Дістрибьюшин</t>
  </si>
  <si>
    <t>підставка для проектора</t>
  </si>
  <si>
    <t>Лайт Сервіс</t>
  </si>
  <si>
    <t>офісні меблі</t>
  </si>
  <si>
    <t>ФОП Моісеєнко Т.В.</t>
  </si>
  <si>
    <t>системний блок</t>
  </si>
  <si>
    <t>Фірма Логіка</t>
  </si>
  <si>
    <t>МФУ  принтер</t>
  </si>
  <si>
    <t>ФОП Цоцарін Василь Миколайович</t>
  </si>
  <si>
    <t>Системний блок</t>
  </si>
  <si>
    <t xml:space="preserve">ФОП Дроган </t>
  </si>
  <si>
    <t xml:space="preserve">Матричний принтер </t>
  </si>
  <si>
    <t>мультимедійна система</t>
  </si>
  <si>
    <t>Лайт сервис</t>
  </si>
  <si>
    <t>автобус</t>
  </si>
  <si>
    <t>ТОВ Автогранд миколаїв</t>
  </si>
  <si>
    <t xml:space="preserve">багатофункційний пристрій </t>
  </si>
  <si>
    <t>ноутбук</t>
  </si>
  <si>
    <t>фонтан</t>
  </si>
  <si>
    <t>ФОП Сербенова Т.О.</t>
  </si>
  <si>
    <t xml:space="preserve">договір№21 </t>
  </si>
  <si>
    <t>договір 33/16</t>
  </si>
  <si>
    <t>143/16</t>
  </si>
  <si>
    <t xml:space="preserve">027-00-16/ан </t>
  </si>
  <si>
    <t>085-539-00</t>
  </si>
  <si>
    <t>027-01-16</t>
  </si>
  <si>
    <t>ИВА-06/10-16</t>
  </si>
  <si>
    <t>027-02-16</t>
  </si>
  <si>
    <t>02/27-22</t>
  </si>
  <si>
    <t>01/07</t>
  </si>
  <si>
    <t>Міський центр реабілітації дітей-інвалідів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</si>
</sst>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0.0"/>
    <numFmt numFmtId="182" formatCode="dd/mm/yy;@"/>
  </numFmts>
  <fonts count="27">
    <font>
      <sz val="10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2.5"/>
      <color indexed="12"/>
      <name val="Calibri"/>
      <family val="2"/>
    </font>
    <font>
      <u val="single"/>
      <sz val="12.5"/>
      <color indexed="36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180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180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22" borderId="22" xfId="0" applyFont="1" applyFill="1" applyBorder="1" applyAlignment="1">
      <alignment horizontal="center" vertical="top" wrapText="1"/>
    </xf>
    <xf numFmtId="0" fontId="5" fillId="22" borderId="18" xfId="0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80" fontId="5" fillId="0" borderId="0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180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/>
    </xf>
    <xf numFmtId="0" fontId="5" fillId="0" borderId="29" xfId="0" applyFont="1" applyBorder="1" applyAlignment="1">
      <alignment/>
    </xf>
    <xf numFmtId="180" fontId="5" fillId="0" borderId="15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31" xfId="0" applyFont="1" applyBorder="1" applyAlignment="1">
      <alignment/>
    </xf>
    <xf numFmtId="2" fontId="5" fillId="0" borderId="17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32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/>
    </xf>
    <xf numFmtId="0" fontId="5" fillId="0" borderId="26" xfId="0" applyFont="1" applyFill="1" applyBorder="1" applyAlignment="1">
      <alignment horizontal="center"/>
    </xf>
    <xf numFmtId="0" fontId="5" fillId="0" borderId="30" xfId="0" applyFont="1" applyFill="1" applyBorder="1" applyAlignment="1">
      <alignment/>
    </xf>
    <xf numFmtId="0" fontId="5" fillId="0" borderId="34" xfId="0" applyFont="1" applyFill="1" applyBorder="1" applyAlignment="1">
      <alignment wrapText="1"/>
    </xf>
    <xf numFmtId="0" fontId="5" fillId="0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/>
    </xf>
    <xf numFmtId="0" fontId="5" fillId="0" borderId="24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left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7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8" fillId="0" borderId="16" xfId="0" applyFont="1" applyFill="1" applyBorder="1" applyAlignment="1">
      <alignment horizontal="justify" vertical="center" wrapText="1"/>
    </xf>
    <xf numFmtId="0" fontId="9" fillId="0" borderId="17" xfId="0" applyFont="1" applyFill="1" applyBorder="1" applyAlignment="1">
      <alignment horizontal="justify" vertical="center" wrapText="1"/>
    </xf>
    <xf numFmtId="4" fontId="5" fillId="0" borderId="17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2" fontId="5" fillId="0" borderId="17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 horizontal="justify" vertical="center" wrapText="1"/>
    </xf>
    <xf numFmtId="2" fontId="5" fillId="0" borderId="17" xfId="0" applyNumberFormat="1" applyFont="1" applyFill="1" applyBorder="1" applyAlignment="1">
      <alignment horizontal="center" wrapText="1"/>
    </xf>
    <xf numFmtId="9" fontId="5" fillId="0" borderId="17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 horizontal="justify" vertical="center" wrapText="1"/>
    </xf>
    <xf numFmtId="4" fontId="7" fillId="0" borderId="17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17" xfId="0" applyFont="1" applyFill="1" applyBorder="1" applyAlignment="1">
      <alignment wrapText="1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16" xfId="0" applyNumberFormat="1" applyFont="1" applyFill="1" applyBorder="1" applyAlignment="1">
      <alignment horizontal="justify" vertical="center" wrapText="1"/>
    </xf>
    <xf numFmtId="0" fontId="9" fillId="0" borderId="17" xfId="0" applyNumberFormat="1" applyFont="1" applyFill="1" applyBorder="1" applyAlignment="1">
      <alignment horizontal="justify" vertical="center" wrapText="1"/>
    </xf>
    <xf numFmtId="0" fontId="5" fillId="0" borderId="35" xfId="0" applyFont="1" applyFill="1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5" fillId="22" borderId="18" xfId="0" applyFont="1" applyFill="1" applyBorder="1" applyAlignment="1">
      <alignment horizontal="center" vertical="top" wrapText="1"/>
    </xf>
    <xf numFmtId="0" fontId="5" fillId="22" borderId="18" xfId="0" applyFont="1" applyFill="1" applyBorder="1" applyAlignment="1">
      <alignment horizontal="center" vertical="center" wrapText="1"/>
    </xf>
    <xf numFmtId="0" fontId="5" fillId="22" borderId="2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33" xfId="0" applyFont="1" applyFill="1" applyBorder="1" applyAlignment="1">
      <alignment/>
    </xf>
    <xf numFmtId="0" fontId="5" fillId="0" borderId="33" xfId="0" applyFont="1" applyFill="1" applyBorder="1" applyAlignment="1">
      <alignment wrapText="1"/>
    </xf>
    <xf numFmtId="2" fontId="5" fillId="0" borderId="33" xfId="0" applyNumberFormat="1" applyFont="1" applyFill="1" applyBorder="1" applyAlignment="1">
      <alignment horizontal="right"/>
    </xf>
    <xf numFmtId="0" fontId="5" fillId="0" borderId="17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vertical="top"/>
    </xf>
    <xf numFmtId="4" fontId="5" fillId="0" borderId="17" xfId="0" applyNumberFormat="1" applyFont="1" applyBorder="1" applyAlignment="1">
      <alignment vertical="top" wrapText="1"/>
    </xf>
    <xf numFmtId="2" fontId="5" fillId="0" borderId="18" xfId="0" applyNumberFormat="1" applyFont="1" applyBorder="1" applyAlignment="1">
      <alignment horizontal="right" vertical="top"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/>
    </xf>
    <xf numFmtId="0" fontId="5" fillId="0" borderId="17" xfId="0" applyFont="1" applyBorder="1" applyAlignment="1">
      <alignment/>
    </xf>
    <xf numFmtId="2" fontId="5" fillId="0" borderId="18" xfId="0" applyNumberFormat="1" applyFont="1" applyBorder="1" applyAlignment="1">
      <alignment horizontal="right"/>
    </xf>
    <xf numFmtId="0" fontId="5" fillId="0" borderId="20" xfId="0" applyFont="1" applyBorder="1" applyAlignment="1">
      <alignment horizontal="left" vertical="top" wrapText="1"/>
    </xf>
    <xf numFmtId="4" fontId="5" fillId="0" borderId="21" xfId="0" applyNumberFormat="1" applyFont="1" applyBorder="1" applyAlignment="1">
      <alignment vertical="top"/>
    </xf>
    <xf numFmtId="0" fontId="5" fillId="0" borderId="37" xfId="0" applyFont="1" applyFill="1" applyBorder="1" applyAlignment="1">
      <alignment horizontal="center" vertical="top" wrapText="1"/>
    </xf>
    <xf numFmtId="4" fontId="5" fillId="0" borderId="20" xfId="0" applyNumberFormat="1" applyFont="1" applyBorder="1" applyAlignment="1">
      <alignment vertical="top" wrapText="1"/>
    </xf>
    <xf numFmtId="0" fontId="5" fillId="0" borderId="14" xfId="0" applyFont="1" applyFill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right" vertical="top"/>
    </xf>
    <xf numFmtId="0" fontId="5" fillId="0" borderId="24" xfId="0" applyFont="1" applyBorder="1" applyAlignment="1">
      <alignment horizontal="left" vertical="top" wrapText="1"/>
    </xf>
    <xf numFmtId="2" fontId="5" fillId="0" borderId="25" xfId="0" applyNumberFormat="1" applyFont="1" applyFill="1" applyBorder="1" applyAlignment="1">
      <alignment horizontal="right" vertical="top" wrapText="1"/>
    </xf>
    <xf numFmtId="0" fontId="5" fillId="0" borderId="25" xfId="0" applyFont="1" applyFill="1" applyBorder="1" applyAlignment="1">
      <alignment horizontal="center" vertical="top" wrapText="1"/>
    </xf>
    <xf numFmtId="4" fontId="5" fillId="0" borderId="24" xfId="0" applyNumberFormat="1" applyFont="1" applyBorder="1" applyAlignment="1">
      <alignment vertical="top"/>
    </xf>
    <xf numFmtId="4" fontId="5" fillId="0" borderId="33" xfId="0" applyNumberFormat="1" applyFont="1" applyBorder="1" applyAlignment="1">
      <alignment vertical="top"/>
    </xf>
    <xf numFmtId="4" fontId="5" fillId="0" borderId="17" xfId="0" applyNumberFormat="1" applyFont="1" applyBorder="1" applyAlignment="1">
      <alignment vertical="top"/>
    </xf>
    <xf numFmtId="14" fontId="5" fillId="0" borderId="17" xfId="0" applyNumberFormat="1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24" xfId="0" applyFont="1" applyFill="1" applyBorder="1" applyAlignment="1">
      <alignment/>
    </xf>
    <xf numFmtId="0" fontId="5" fillId="24" borderId="33" xfId="0" applyFont="1" applyFill="1" applyBorder="1" applyAlignment="1">
      <alignment horizontal="left" vertical="top" wrapText="1"/>
    </xf>
    <xf numFmtId="4" fontId="5" fillId="24" borderId="22" xfId="0" applyNumberFormat="1" applyFont="1" applyFill="1" applyBorder="1" applyAlignment="1">
      <alignment vertical="top"/>
    </xf>
    <xf numFmtId="0" fontId="5" fillId="0" borderId="38" xfId="0" applyFont="1" applyFill="1" applyBorder="1" applyAlignment="1">
      <alignment/>
    </xf>
    <xf numFmtId="4" fontId="5" fillId="24" borderId="33" xfId="0" applyNumberFormat="1" applyFont="1" applyFill="1" applyBorder="1" applyAlignment="1">
      <alignment vertical="top" wrapText="1"/>
    </xf>
    <xf numFmtId="2" fontId="5" fillId="0" borderId="18" xfId="0" applyNumberFormat="1" applyFont="1" applyBorder="1" applyAlignment="1">
      <alignment vertical="top"/>
    </xf>
    <xf numFmtId="4" fontId="5" fillId="0" borderId="24" xfId="0" applyNumberFormat="1" applyFont="1" applyBorder="1" applyAlignment="1">
      <alignment vertical="top" wrapText="1"/>
    </xf>
    <xf numFmtId="0" fontId="5" fillId="0" borderId="20" xfId="0" applyFont="1" applyBorder="1" applyAlignment="1">
      <alignment/>
    </xf>
    <xf numFmtId="2" fontId="5" fillId="0" borderId="21" xfId="0" applyNumberFormat="1" applyFont="1" applyBorder="1" applyAlignment="1">
      <alignment/>
    </xf>
    <xf numFmtId="0" fontId="5" fillId="24" borderId="20" xfId="0" applyFont="1" applyFill="1" applyBorder="1" applyAlignment="1" quotePrefix="1">
      <alignment horizontal="left" vertical="center"/>
    </xf>
    <xf numFmtId="0" fontId="5" fillId="0" borderId="39" xfId="0" applyFont="1" applyFill="1" applyBorder="1" applyAlignment="1">
      <alignment wrapText="1"/>
    </xf>
    <xf numFmtId="0" fontId="5" fillId="0" borderId="40" xfId="0" applyFont="1" applyBorder="1" applyAlignment="1">
      <alignment horizontal="left" vertical="top" wrapText="1"/>
    </xf>
    <xf numFmtId="0" fontId="5" fillId="0" borderId="41" xfId="0" applyFont="1" applyBorder="1" applyAlignment="1">
      <alignment horizontal="left" vertical="top" wrapText="1"/>
    </xf>
    <xf numFmtId="0" fontId="5" fillId="0" borderId="41" xfId="0" applyFont="1" applyBorder="1" applyAlignment="1">
      <alignment wrapText="1"/>
    </xf>
    <xf numFmtId="0" fontId="5" fillId="0" borderId="42" xfId="0" applyFont="1" applyBorder="1" applyAlignment="1">
      <alignment horizontal="left" vertical="top" wrapText="1"/>
    </xf>
    <xf numFmtId="0" fontId="5" fillId="24" borderId="33" xfId="0" applyFont="1" applyFill="1" applyBorder="1" applyAlignment="1" quotePrefix="1">
      <alignment horizontal="left" vertical="top" wrapText="1"/>
    </xf>
    <xf numFmtId="0" fontId="5" fillId="24" borderId="17" xfId="0" applyFont="1" applyFill="1" applyBorder="1" applyAlignment="1" quotePrefix="1">
      <alignment horizontal="left" vertical="top" wrapText="1"/>
    </xf>
    <xf numFmtId="49" fontId="5" fillId="24" borderId="17" xfId="0" applyNumberFormat="1" applyFont="1" applyFill="1" applyBorder="1" applyAlignment="1">
      <alignment horizontal="left" vertical="top" wrapText="1"/>
    </xf>
    <xf numFmtId="0" fontId="5" fillId="24" borderId="17" xfId="0" applyNumberFormat="1" applyFont="1" applyFill="1" applyBorder="1" applyAlignment="1" quotePrefix="1">
      <alignment horizontal="left" vertical="top" wrapText="1"/>
    </xf>
    <xf numFmtId="0" fontId="5" fillId="0" borderId="0" xfId="0" applyFont="1" applyFill="1" applyBorder="1" applyAlignment="1">
      <alignment horizontal="left"/>
    </xf>
    <xf numFmtId="0" fontId="5" fillId="24" borderId="24" xfId="0" applyNumberFormat="1" applyFont="1" applyFill="1" applyBorder="1" applyAlignment="1" quotePrefix="1">
      <alignment horizontal="left" vertical="top" wrapText="1"/>
    </xf>
    <xf numFmtId="0" fontId="5" fillId="0" borderId="20" xfId="0" applyFont="1" applyBorder="1" applyAlignment="1">
      <alignment horizontal="left"/>
    </xf>
    <xf numFmtId="0" fontId="5" fillId="0" borderId="24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top" wrapText="1"/>
    </xf>
    <xf numFmtId="4" fontId="5" fillId="0" borderId="17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" fontId="9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143"/>
  <sheetViews>
    <sheetView tabSelected="1" zoomScale="75" zoomScaleNormal="75" zoomScaleSheetLayoutView="50" zoomScalePageLayoutView="125" workbookViewId="0" topLeftCell="A121">
      <selection activeCell="B75" sqref="B75"/>
    </sheetView>
  </sheetViews>
  <sheetFormatPr defaultColWidth="11.421875" defaultRowHeight="12.75"/>
  <cols>
    <col min="1" max="1" width="2.28125" style="7" customWidth="1"/>
    <col min="2" max="2" width="45.421875" style="7" customWidth="1"/>
    <col min="3" max="3" width="36.57421875" style="7" customWidth="1"/>
    <col min="4" max="4" width="28.28125" style="7" customWidth="1"/>
    <col min="5" max="5" width="39.00390625" style="7" customWidth="1"/>
    <col min="6" max="6" width="17.8515625" style="7" customWidth="1"/>
    <col min="7" max="7" width="38.57421875" style="7" customWidth="1"/>
    <col min="8" max="8" width="17.7109375" style="7" customWidth="1"/>
    <col min="9" max="9" width="28.57421875" style="7" customWidth="1"/>
    <col min="10" max="10" width="17.57421875" style="7" customWidth="1"/>
    <col min="11" max="11" width="26.28125" style="7" customWidth="1"/>
    <col min="12" max="12" width="3.421875" style="5" customWidth="1"/>
    <col min="13" max="15" width="10.8515625" style="5" hidden="1" customWidth="1"/>
    <col min="16" max="16" width="11.421875" style="5" hidden="1" customWidth="1"/>
    <col min="17" max="17" width="31.421875" style="5" hidden="1" customWidth="1"/>
    <col min="18" max="31" width="11.421875" style="5" customWidth="1"/>
    <col min="32" max="16384" width="11.421875" style="7" customWidth="1"/>
  </cols>
  <sheetData>
    <row r="1" spans="2:16" ht="18.75">
      <c r="B1" s="1"/>
      <c r="C1" s="1"/>
      <c r="D1" s="6" t="s">
        <v>66</v>
      </c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</row>
    <row r="2" spans="2:31" s="1" customFormat="1" ht="26.25" customHeight="1" thickBot="1">
      <c r="B2" s="159" t="s">
        <v>30</v>
      </c>
      <c r="C2" s="159"/>
      <c r="D2" s="159"/>
      <c r="E2" s="159"/>
      <c r="F2" s="159"/>
      <c r="G2" s="159"/>
      <c r="H2" s="159"/>
      <c r="I2" s="159"/>
      <c r="J2" s="159"/>
      <c r="K2" s="159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s="11" customFormat="1" ht="57" thickBot="1">
      <c r="B3" s="8" t="s">
        <v>5</v>
      </c>
      <c r="C3" s="9" t="s">
        <v>0</v>
      </c>
      <c r="D3" s="9" t="s">
        <v>13</v>
      </c>
      <c r="E3" s="9" t="s">
        <v>14</v>
      </c>
      <c r="F3" s="9" t="s">
        <v>4</v>
      </c>
      <c r="G3" s="9" t="s">
        <v>2</v>
      </c>
      <c r="H3" s="9" t="s">
        <v>6</v>
      </c>
      <c r="I3" s="10" t="s">
        <v>12</v>
      </c>
      <c r="J3" s="40" t="s">
        <v>3</v>
      </c>
      <c r="K3" s="10" t="s">
        <v>1</v>
      </c>
      <c r="L3" s="3"/>
      <c r="M3" s="3"/>
      <c r="N3" s="3"/>
      <c r="O3" s="3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1" s="1" customFormat="1" ht="37.5">
      <c r="B4" s="12" t="s">
        <v>26</v>
      </c>
      <c r="C4" s="13" t="s">
        <v>16</v>
      </c>
      <c r="D4" s="14">
        <v>87159.27</v>
      </c>
      <c r="E4" s="14">
        <v>87159.27</v>
      </c>
      <c r="F4" s="15" t="s">
        <v>7</v>
      </c>
      <c r="G4" s="15" t="s">
        <v>17</v>
      </c>
      <c r="H4" s="15">
        <v>100</v>
      </c>
      <c r="I4" s="45">
        <v>87159.27</v>
      </c>
      <c r="J4" s="41"/>
      <c r="K4" s="16"/>
      <c r="L4" s="2"/>
      <c r="M4" s="2"/>
      <c r="N4" s="2"/>
      <c r="O4" s="2"/>
      <c r="P4" s="2"/>
      <c r="Q4" s="2" t="s">
        <v>15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2:31" s="1" customFormat="1" ht="37.5">
      <c r="B5" s="17" t="s">
        <v>100</v>
      </c>
      <c r="C5" s="18" t="s">
        <v>18</v>
      </c>
      <c r="D5" s="19">
        <v>80979.27</v>
      </c>
      <c r="E5" s="19">
        <v>80979.27</v>
      </c>
      <c r="F5" s="20" t="s">
        <v>7</v>
      </c>
      <c r="G5" s="20" t="s">
        <v>17</v>
      </c>
      <c r="H5" s="15">
        <v>100</v>
      </c>
      <c r="I5" s="46">
        <v>80979.27</v>
      </c>
      <c r="J5" s="42"/>
      <c r="K5" s="21"/>
      <c r="L5" s="2"/>
      <c r="M5" s="2"/>
      <c r="N5" s="2"/>
      <c r="O5" s="2"/>
      <c r="P5" s="2"/>
      <c r="Q5" s="2" t="s">
        <v>7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2:31" s="1" customFormat="1" ht="37.5">
      <c r="B6" s="17" t="s">
        <v>19</v>
      </c>
      <c r="C6" s="18" t="s">
        <v>20</v>
      </c>
      <c r="D6" s="19">
        <v>51435.6</v>
      </c>
      <c r="E6" s="19">
        <v>51435.6</v>
      </c>
      <c r="F6" s="20" t="s">
        <v>7</v>
      </c>
      <c r="G6" s="20" t="s">
        <v>59</v>
      </c>
      <c r="H6" s="15">
        <v>100</v>
      </c>
      <c r="I6" s="46">
        <v>51435.6</v>
      </c>
      <c r="J6" s="42"/>
      <c r="K6" s="21"/>
      <c r="L6" s="2"/>
      <c r="M6" s="2"/>
      <c r="N6" s="2"/>
      <c r="O6" s="2"/>
      <c r="P6" s="2"/>
      <c r="Q6" s="2" t="s">
        <v>8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2:31" s="1" customFormat="1" ht="37.5">
      <c r="B7" s="17" t="s">
        <v>19</v>
      </c>
      <c r="C7" s="18" t="s">
        <v>67</v>
      </c>
      <c r="D7" s="19">
        <v>44723.64</v>
      </c>
      <c r="E7" s="19">
        <v>44723.64</v>
      </c>
      <c r="F7" s="20" t="s">
        <v>7</v>
      </c>
      <c r="G7" s="20" t="s">
        <v>59</v>
      </c>
      <c r="H7" s="15">
        <v>100</v>
      </c>
      <c r="I7" s="46">
        <v>44723.64</v>
      </c>
      <c r="J7" s="42"/>
      <c r="K7" s="2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2:31" s="1" customFormat="1" ht="37.5">
      <c r="B8" s="17" t="s">
        <v>68</v>
      </c>
      <c r="C8" s="18" t="s">
        <v>21</v>
      </c>
      <c r="D8" s="19">
        <v>43915.98</v>
      </c>
      <c r="E8" s="19">
        <v>43915.98</v>
      </c>
      <c r="F8" s="20" t="s">
        <v>7</v>
      </c>
      <c r="G8" s="20" t="s">
        <v>59</v>
      </c>
      <c r="H8" s="15">
        <v>100</v>
      </c>
      <c r="I8" s="46">
        <v>43915.98</v>
      </c>
      <c r="J8" s="42"/>
      <c r="K8" s="21"/>
      <c r="L8" s="2"/>
      <c r="M8" s="2"/>
      <c r="N8" s="2"/>
      <c r="O8" s="2"/>
      <c r="P8" s="2"/>
      <c r="Q8" s="2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2:31" s="1" customFormat="1" ht="37.5">
      <c r="B9" s="17" t="s">
        <v>68</v>
      </c>
      <c r="C9" s="18" t="s">
        <v>21</v>
      </c>
      <c r="D9" s="19">
        <v>79101.75</v>
      </c>
      <c r="E9" s="19">
        <v>79101.75</v>
      </c>
      <c r="F9" s="20" t="s">
        <v>7</v>
      </c>
      <c r="G9" s="20" t="s">
        <v>59</v>
      </c>
      <c r="H9" s="15">
        <v>100</v>
      </c>
      <c r="I9" s="46">
        <v>79101.75</v>
      </c>
      <c r="J9" s="42"/>
      <c r="K9" s="2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2:31" s="1" customFormat="1" ht="37.5">
      <c r="B10" s="17" t="s">
        <v>68</v>
      </c>
      <c r="C10" s="18" t="s">
        <v>21</v>
      </c>
      <c r="D10" s="19">
        <v>34465.37</v>
      </c>
      <c r="E10" s="19">
        <v>34465.37</v>
      </c>
      <c r="F10" s="20" t="s">
        <v>7</v>
      </c>
      <c r="G10" s="20" t="s">
        <v>59</v>
      </c>
      <c r="H10" s="15">
        <v>100</v>
      </c>
      <c r="I10" s="46">
        <v>34465.37</v>
      </c>
      <c r="J10" s="42"/>
      <c r="K10" s="2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2:31" s="1" customFormat="1" ht="56.25">
      <c r="B11" s="17" t="s">
        <v>28</v>
      </c>
      <c r="C11" s="18" t="s">
        <v>38</v>
      </c>
      <c r="D11" s="19">
        <v>13662.28</v>
      </c>
      <c r="E11" s="19">
        <v>13662.28</v>
      </c>
      <c r="F11" s="20" t="s">
        <v>7</v>
      </c>
      <c r="G11" s="22" t="s">
        <v>31</v>
      </c>
      <c r="H11" s="15">
        <v>100</v>
      </c>
      <c r="I11" s="46">
        <v>13662.28</v>
      </c>
      <c r="J11" s="42"/>
      <c r="K11" s="21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2:31" s="1" customFormat="1" ht="37.5">
      <c r="B12" s="17" t="s">
        <v>22</v>
      </c>
      <c r="C12" s="18" t="s">
        <v>23</v>
      </c>
      <c r="D12" s="19">
        <v>357263.91</v>
      </c>
      <c r="E12" s="19">
        <v>357263.91</v>
      </c>
      <c r="F12" s="20" t="s">
        <v>7</v>
      </c>
      <c r="G12" s="22" t="s">
        <v>24</v>
      </c>
      <c r="H12" s="15">
        <v>100</v>
      </c>
      <c r="I12" s="46">
        <v>357263.91</v>
      </c>
      <c r="J12" s="42"/>
      <c r="K12" s="21"/>
      <c r="L12" s="2"/>
      <c r="M12" s="2"/>
      <c r="N12" s="2"/>
      <c r="O12" s="2"/>
      <c r="P12" s="2"/>
      <c r="Q12" s="2" t="s">
        <v>10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2:31" s="1" customFormat="1" ht="56.25">
      <c r="B13" s="17" t="s">
        <v>25</v>
      </c>
      <c r="C13" s="18" t="s">
        <v>27</v>
      </c>
      <c r="D13" s="19">
        <v>78919.26</v>
      </c>
      <c r="E13" s="19">
        <v>78919.26</v>
      </c>
      <c r="F13" s="20" t="s">
        <v>7</v>
      </c>
      <c r="G13" s="22" t="s">
        <v>31</v>
      </c>
      <c r="H13" s="15">
        <v>100</v>
      </c>
      <c r="I13" s="47">
        <v>78919.26</v>
      </c>
      <c r="J13" s="42"/>
      <c r="K13" s="21"/>
      <c r="L13" s="2"/>
      <c r="M13" s="2"/>
      <c r="N13" s="2"/>
      <c r="O13" s="2"/>
      <c r="P13" s="2"/>
      <c r="Q13" s="2" t="s">
        <v>11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2:31" s="1" customFormat="1" ht="56.25">
      <c r="B14" s="33" t="s">
        <v>28</v>
      </c>
      <c r="C14" s="34" t="s">
        <v>29</v>
      </c>
      <c r="D14" s="35">
        <v>40987.82</v>
      </c>
      <c r="E14" s="36">
        <v>40987.82</v>
      </c>
      <c r="F14" s="35" t="s">
        <v>7</v>
      </c>
      <c r="G14" s="37" t="s">
        <v>31</v>
      </c>
      <c r="H14" s="38">
        <v>100</v>
      </c>
      <c r="I14" s="48">
        <v>40987.82</v>
      </c>
      <c r="J14" s="43"/>
      <c r="K14" s="39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2:31" s="1" customFormat="1" ht="37.5">
      <c r="B15" s="17"/>
      <c r="C15" s="18" t="s">
        <v>79</v>
      </c>
      <c r="D15" s="51">
        <v>71100</v>
      </c>
      <c r="E15" s="51">
        <v>71100</v>
      </c>
      <c r="F15" s="20"/>
      <c r="G15" s="22" t="s">
        <v>69</v>
      </c>
      <c r="H15" s="20"/>
      <c r="I15" s="47">
        <v>71100</v>
      </c>
      <c r="J15" s="44"/>
      <c r="K15" s="21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2:31" s="1" customFormat="1" ht="29.25" customHeight="1">
      <c r="B16" s="17"/>
      <c r="C16" s="18" t="s">
        <v>70</v>
      </c>
      <c r="D16" s="51">
        <v>60000</v>
      </c>
      <c r="E16" s="51">
        <v>60000</v>
      </c>
      <c r="F16" s="20"/>
      <c r="G16" s="22" t="s">
        <v>71</v>
      </c>
      <c r="H16" s="20"/>
      <c r="I16" s="47">
        <v>60000</v>
      </c>
      <c r="J16" s="44"/>
      <c r="K16" s="21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2:31" s="1" customFormat="1" ht="18.75">
      <c r="B17" s="17"/>
      <c r="C17" s="18" t="s">
        <v>70</v>
      </c>
      <c r="D17" s="51">
        <v>70000</v>
      </c>
      <c r="E17" s="51">
        <v>70000</v>
      </c>
      <c r="F17" s="20"/>
      <c r="G17" s="22" t="s">
        <v>72</v>
      </c>
      <c r="H17" s="20"/>
      <c r="I17" s="47">
        <v>70000</v>
      </c>
      <c r="J17" s="44"/>
      <c r="K17" s="21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2:31" s="1" customFormat="1" ht="37.5">
      <c r="B18" s="17"/>
      <c r="C18" s="18" t="s">
        <v>73</v>
      </c>
      <c r="D18" s="51">
        <v>6600</v>
      </c>
      <c r="E18" s="51">
        <v>6600</v>
      </c>
      <c r="F18" s="20"/>
      <c r="G18" s="22" t="s">
        <v>74</v>
      </c>
      <c r="H18" s="20"/>
      <c r="I18" s="51">
        <v>6600</v>
      </c>
      <c r="J18" s="44"/>
      <c r="K18" s="21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2:31" s="1" customFormat="1" ht="37.5">
      <c r="B19" s="17"/>
      <c r="C19" s="18" t="s">
        <v>75</v>
      </c>
      <c r="D19" s="51">
        <v>20151</v>
      </c>
      <c r="E19" s="51">
        <v>20151</v>
      </c>
      <c r="F19" s="20"/>
      <c r="G19" s="22"/>
      <c r="H19" s="20"/>
      <c r="I19" s="51">
        <v>20151</v>
      </c>
      <c r="J19" s="44"/>
      <c r="K19" s="21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2:31" s="1" customFormat="1" ht="37.5">
      <c r="B20" s="17"/>
      <c r="C20" s="162" t="s">
        <v>101</v>
      </c>
      <c r="D20" s="51">
        <v>5778.08</v>
      </c>
      <c r="E20" s="51">
        <v>5778.08</v>
      </c>
      <c r="F20" s="20"/>
      <c r="G20" s="22" t="s">
        <v>76</v>
      </c>
      <c r="H20" s="20"/>
      <c r="I20" s="51">
        <v>5778.08</v>
      </c>
      <c r="J20" s="44"/>
      <c r="K20" s="21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2:31" s="1" customFormat="1" ht="18.75">
      <c r="B21" s="17"/>
      <c r="C21" s="163"/>
      <c r="D21" s="51">
        <v>17146</v>
      </c>
      <c r="E21" s="51">
        <v>17146</v>
      </c>
      <c r="F21" s="20"/>
      <c r="G21" s="22" t="s">
        <v>77</v>
      </c>
      <c r="H21" s="20"/>
      <c r="I21" s="51">
        <v>17146</v>
      </c>
      <c r="J21" s="44"/>
      <c r="K21" s="21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2:31" s="1" customFormat="1" ht="18.75">
      <c r="B22" s="17"/>
      <c r="C22" s="164"/>
      <c r="D22" s="51">
        <v>4865</v>
      </c>
      <c r="E22" s="51">
        <v>4865</v>
      </c>
      <c r="F22" s="20"/>
      <c r="G22" s="22" t="s">
        <v>78</v>
      </c>
      <c r="H22" s="20"/>
      <c r="I22" s="51">
        <v>4865</v>
      </c>
      <c r="J22" s="44"/>
      <c r="K22" s="21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2:31" s="1" customFormat="1" ht="18.75">
      <c r="B23" s="17"/>
      <c r="C23" s="18" t="s">
        <v>80</v>
      </c>
      <c r="D23" s="51">
        <v>20745</v>
      </c>
      <c r="E23" s="51">
        <v>20745</v>
      </c>
      <c r="F23" s="20"/>
      <c r="G23" s="22" t="s">
        <v>77</v>
      </c>
      <c r="H23" s="20"/>
      <c r="I23" s="51">
        <v>20745</v>
      </c>
      <c r="J23" s="44"/>
      <c r="K23" s="21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2:31" s="1" customFormat="1" ht="37.5">
      <c r="B24" s="17"/>
      <c r="C24" s="18" t="s">
        <v>81</v>
      </c>
      <c r="D24" s="51">
        <v>128400</v>
      </c>
      <c r="E24" s="51">
        <v>128400</v>
      </c>
      <c r="F24" s="20"/>
      <c r="G24" s="22" t="s">
        <v>82</v>
      </c>
      <c r="H24" s="20"/>
      <c r="I24" s="51">
        <v>128400</v>
      </c>
      <c r="J24" s="44"/>
      <c r="K24" s="21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2:31" s="1" customFormat="1" ht="37.5" customHeight="1">
      <c r="B25" s="17"/>
      <c r="C25" s="162" t="s">
        <v>83</v>
      </c>
      <c r="D25" s="51">
        <v>2250</v>
      </c>
      <c r="E25" s="51">
        <v>2250</v>
      </c>
      <c r="F25" s="20"/>
      <c r="G25" s="22" t="s">
        <v>85</v>
      </c>
      <c r="H25" s="20"/>
      <c r="I25" s="51">
        <v>2250</v>
      </c>
      <c r="J25" s="44"/>
      <c r="K25" s="21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2:31" s="1" customFormat="1" ht="37.5">
      <c r="B26" s="17"/>
      <c r="C26" s="164"/>
      <c r="D26" s="51">
        <v>24361.8</v>
      </c>
      <c r="E26" s="51">
        <v>24361.8</v>
      </c>
      <c r="F26" s="20"/>
      <c r="G26" s="22" t="s">
        <v>84</v>
      </c>
      <c r="H26" s="20"/>
      <c r="I26" s="51">
        <v>24361.8</v>
      </c>
      <c r="J26" s="44"/>
      <c r="K26" s="21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2:31" s="1" customFormat="1" ht="37.5" customHeight="1">
      <c r="B27" s="17"/>
      <c r="C27" s="162" t="s">
        <v>86</v>
      </c>
      <c r="D27" s="51">
        <v>3600</v>
      </c>
      <c r="E27" s="51">
        <v>3600</v>
      </c>
      <c r="F27" s="20"/>
      <c r="G27" s="22" t="s">
        <v>87</v>
      </c>
      <c r="H27" s="20"/>
      <c r="I27" s="51">
        <v>3600</v>
      </c>
      <c r="J27" s="44"/>
      <c r="K27" s="21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2:31" s="1" customFormat="1" ht="37.5">
      <c r="B28" s="17"/>
      <c r="C28" s="164"/>
      <c r="D28" s="51">
        <v>15600</v>
      </c>
      <c r="E28" s="51">
        <v>15600</v>
      </c>
      <c r="F28" s="20"/>
      <c r="G28" s="22" t="s">
        <v>88</v>
      </c>
      <c r="H28" s="20"/>
      <c r="I28" s="51">
        <v>15600</v>
      </c>
      <c r="J28" s="44"/>
      <c r="K28" s="21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2:31" s="1" customFormat="1" ht="37.5">
      <c r="B29" s="17"/>
      <c r="C29" s="53" t="s">
        <v>89</v>
      </c>
      <c r="D29" s="51">
        <v>3170</v>
      </c>
      <c r="E29" s="51">
        <v>3170</v>
      </c>
      <c r="F29" s="20"/>
      <c r="G29" s="22" t="s">
        <v>90</v>
      </c>
      <c r="H29" s="20"/>
      <c r="I29" s="51">
        <v>3170</v>
      </c>
      <c r="J29" s="44"/>
      <c r="K29" s="21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2:31" s="1" customFormat="1" ht="37.5">
      <c r="B30" s="17"/>
      <c r="C30" s="53" t="s">
        <v>91</v>
      </c>
      <c r="D30" s="51">
        <v>7955</v>
      </c>
      <c r="E30" s="51">
        <v>7955</v>
      </c>
      <c r="F30" s="20"/>
      <c r="G30" s="22" t="s">
        <v>92</v>
      </c>
      <c r="H30" s="20"/>
      <c r="I30" s="51">
        <v>7955</v>
      </c>
      <c r="J30" s="44"/>
      <c r="K30" s="21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2:31" s="1" customFormat="1" ht="18.75">
      <c r="B31" s="17"/>
      <c r="C31" s="53" t="s">
        <v>94</v>
      </c>
      <c r="D31" s="51">
        <v>78298</v>
      </c>
      <c r="E31" s="51">
        <v>78298</v>
      </c>
      <c r="F31" s="20"/>
      <c r="G31" s="22" t="s">
        <v>93</v>
      </c>
      <c r="H31" s="20"/>
      <c r="I31" s="51">
        <v>78298</v>
      </c>
      <c r="J31" s="44"/>
      <c r="K31" s="2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2:31" s="1" customFormat="1" ht="37.5" customHeight="1">
      <c r="B32" s="17"/>
      <c r="C32" s="162" t="s">
        <v>95</v>
      </c>
      <c r="D32" s="51">
        <v>147841</v>
      </c>
      <c r="E32" s="51">
        <v>147841</v>
      </c>
      <c r="F32" s="20"/>
      <c r="G32" s="22" t="s">
        <v>69</v>
      </c>
      <c r="H32" s="20"/>
      <c r="I32" s="51">
        <v>147841</v>
      </c>
      <c r="J32" s="44"/>
      <c r="K32" s="21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2:31" s="1" customFormat="1" ht="18.75">
      <c r="B33" s="17"/>
      <c r="C33" s="164"/>
      <c r="D33" s="51">
        <v>198949.44</v>
      </c>
      <c r="E33" s="51">
        <v>198949.44</v>
      </c>
      <c r="F33" s="20"/>
      <c r="G33" s="22" t="s">
        <v>82</v>
      </c>
      <c r="H33" s="20"/>
      <c r="I33" s="51">
        <v>198949.44</v>
      </c>
      <c r="J33" s="44"/>
      <c r="K33" s="2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2:31" s="1" customFormat="1" ht="18.75">
      <c r="B34" s="17"/>
      <c r="C34" s="162" t="s">
        <v>96</v>
      </c>
      <c r="D34" s="51">
        <v>76286</v>
      </c>
      <c r="E34" s="51">
        <v>76286</v>
      </c>
      <c r="F34" s="20"/>
      <c r="G34" s="22" t="s">
        <v>97</v>
      </c>
      <c r="H34" s="20"/>
      <c r="I34" s="51">
        <v>76286</v>
      </c>
      <c r="J34" s="44"/>
      <c r="K34" s="2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2:31" s="1" customFormat="1" ht="18.75">
      <c r="B35" s="17"/>
      <c r="C35" s="163"/>
      <c r="D35" s="51">
        <v>31215</v>
      </c>
      <c r="E35" s="51">
        <v>31215</v>
      </c>
      <c r="F35" s="20"/>
      <c r="G35" s="22" t="s">
        <v>98</v>
      </c>
      <c r="H35" s="20"/>
      <c r="I35" s="51">
        <v>31215</v>
      </c>
      <c r="J35" s="44"/>
      <c r="K35" s="21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2:31" s="1" customFormat="1" ht="38.25" thickBot="1">
      <c r="B36" s="23"/>
      <c r="C36" s="165"/>
      <c r="D36" s="52">
        <v>136260</v>
      </c>
      <c r="E36" s="52">
        <v>136260</v>
      </c>
      <c r="F36" s="24"/>
      <c r="G36" s="49" t="s">
        <v>99</v>
      </c>
      <c r="H36" s="24"/>
      <c r="I36" s="52">
        <v>136260</v>
      </c>
      <c r="J36" s="50"/>
      <c r="K36" s="25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2:31" s="1" customFormat="1" ht="18.75">
      <c r="B37" s="31"/>
      <c r="C37" s="31"/>
      <c r="D37" s="26"/>
      <c r="E37" s="32"/>
      <c r="F37" s="26"/>
      <c r="G37" s="30"/>
      <c r="H37" s="26"/>
      <c r="I37" s="26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="2" customFormat="1" ht="18.75">
      <c r="F38" s="26"/>
    </row>
    <row r="39" spans="2:15" s="2" customFormat="1" ht="18.75">
      <c r="B39" s="1"/>
      <c r="C39" s="168" t="s">
        <v>32</v>
      </c>
      <c r="D39" s="168"/>
      <c r="E39" s="168"/>
      <c r="F39" s="168"/>
      <c r="G39" s="168"/>
      <c r="H39" s="168"/>
      <c r="I39" s="168"/>
      <c r="J39" s="168"/>
      <c r="K39" s="1"/>
      <c r="L39" s="1"/>
      <c r="M39" s="1"/>
      <c r="N39" s="1"/>
      <c r="O39" s="1"/>
    </row>
    <row r="40" spans="2:15" s="2" customFormat="1" ht="19.5" thickBot="1">
      <c r="B40" s="1"/>
      <c r="C40" s="169"/>
      <c r="D40" s="169"/>
      <c r="E40" s="169"/>
      <c r="F40" s="169"/>
      <c r="G40" s="169"/>
      <c r="H40" s="169"/>
      <c r="I40" s="169"/>
      <c r="J40" s="169"/>
      <c r="K40" s="1"/>
      <c r="L40" s="1"/>
      <c r="M40" s="1"/>
      <c r="N40" s="1"/>
      <c r="O40" s="1"/>
    </row>
    <row r="41" spans="2:15" s="2" customFormat="1" ht="56.25">
      <c r="B41" s="56" t="s">
        <v>5</v>
      </c>
      <c r="C41" s="57" t="s">
        <v>0</v>
      </c>
      <c r="D41" s="57" t="s">
        <v>13</v>
      </c>
      <c r="E41" s="57" t="s">
        <v>14</v>
      </c>
      <c r="F41" s="57" t="s">
        <v>4</v>
      </c>
      <c r="G41" s="57" t="s">
        <v>2</v>
      </c>
      <c r="H41" s="57" t="s">
        <v>6</v>
      </c>
      <c r="I41" s="57" t="s">
        <v>12</v>
      </c>
      <c r="J41" s="57" t="s">
        <v>3</v>
      </c>
      <c r="K41" s="28" t="s">
        <v>1</v>
      </c>
      <c r="L41" s="3"/>
      <c r="M41" s="3"/>
      <c r="N41" s="3"/>
      <c r="O41" s="3"/>
    </row>
    <row r="42" spans="2:15" s="2" customFormat="1" ht="39.75" customHeight="1">
      <c r="B42" s="182" t="s">
        <v>39</v>
      </c>
      <c r="C42" s="63" t="s">
        <v>33</v>
      </c>
      <c r="D42" s="170">
        <v>110000</v>
      </c>
      <c r="E42" s="170">
        <v>110000</v>
      </c>
      <c r="F42" s="64" t="s">
        <v>7</v>
      </c>
      <c r="G42" s="63" t="s">
        <v>34</v>
      </c>
      <c r="H42" s="64">
        <v>100</v>
      </c>
      <c r="I42" s="171">
        <v>107832.44</v>
      </c>
      <c r="J42" s="64" t="s">
        <v>36</v>
      </c>
      <c r="K42" s="29"/>
      <c r="M42" s="3"/>
      <c r="N42" s="3"/>
      <c r="O42" s="3"/>
    </row>
    <row r="43" spans="2:15" s="2" customFormat="1" ht="35.25" customHeight="1">
      <c r="B43" s="182"/>
      <c r="C43" s="172" t="s">
        <v>104</v>
      </c>
      <c r="D43" s="170"/>
      <c r="E43" s="170"/>
      <c r="F43" s="64" t="s">
        <v>7</v>
      </c>
      <c r="G43" s="172" t="s">
        <v>105</v>
      </c>
      <c r="H43" s="63"/>
      <c r="I43" s="171">
        <v>1971.24</v>
      </c>
      <c r="J43" s="173"/>
      <c r="K43" s="102"/>
      <c r="L43" s="3"/>
      <c r="M43" s="3"/>
      <c r="N43" s="3"/>
      <c r="O43" s="3"/>
    </row>
    <row r="44" spans="2:15" s="2" customFormat="1" ht="37.5">
      <c r="B44" s="183"/>
      <c r="C44" s="63" t="s">
        <v>106</v>
      </c>
      <c r="D44" s="174">
        <v>80011.32</v>
      </c>
      <c r="E44" s="174">
        <v>80011.32</v>
      </c>
      <c r="F44" s="63"/>
      <c r="G44" s="63" t="s">
        <v>107</v>
      </c>
      <c r="H44" s="63">
        <v>100</v>
      </c>
      <c r="I44" s="174">
        <v>80011.32</v>
      </c>
      <c r="J44" s="63"/>
      <c r="K44" s="103"/>
      <c r="L44" s="3"/>
      <c r="M44" s="3"/>
      <c r="N44" s="3"/>
      <c r="O44" s="3"/>
    </row>
    <row r="45" spans="2:15" s="2" customFormat="1" ht="37.5">
      <c r="B45" s="183"/>
      <c r="C45" s="173" t="s">
        <v>117</v>
      </c>
      <c r="D45" s="174">
        <v>3144</v>
      </c>
      <c r="E45" s="174">
        <f aca="true" t="shared" si="0" ref="E45:E54">D45</f>
        <v>3144</v>
      </c>
      <c r="F45" s="63"/>
      <c r="G45" s="173" t="s">
        <v>126</v>
      </c>
      <c r="H45" s="63"/>
      <c r="I45" s="174">
        <f aca="true" t="shared" si="1" ref="I45:I54">E45</f>
        <v>3144</v>
      </c>
      <c r="J45" s="63"/>
      <c r="K45" s="103"/>
      <c r="L45" s="3"/>
      <c r="M45" s="3"/>
      <c r="N45" s="3"/>
      <c r="O45" s="3"/>
    </row>
    <row r="46" spans="2:15" s="2" customFormat="1" ht="37.5">
      <c r="B46" s="183"/>
      <c r="C46" s="173" t="s">
        <v>118</v>
      </c>
      <c r="D46" s="175">
        <v>2234.11</v>
      </c>
      <c r="E46" s="174">
        <f t="shared" si="0"/>
        <v>2234.11</v>
      </c>
      <c r="F46" s="63"/>
      <c r="G46" s="173" t="s">
        <v>127</v>
      </c>
      <c r="H46" s="63"/>
      <c r="I46" s="174">
        <f t="shared" si="1"/>
        <v>2234.11</v>
      </c>
      <c r="J46" s="63"/>
      <c r="K46" s="103"/>
      <c r="L46" s="3"/>
      <c r="M46" s="3"/>
      <c r="N46" s="3"/>
      <c r="O46" s="3"/>
    </row>
    <row r="47" spans="2:15" s="2" customFormat="1" ht="18" customHeight="1">
      <c r="B47" s="183"/>
      <c r="C47" s="173" t="s">
        <v>119</v>
      </c>
      <c r="D47" s="175">
        <v>3420.9</v>
      </c>
      <c r="E47" s="174">
        <f t="shared" si="0"/>
        <v>3420.9</v>
      </c>
      <c r="F47" s="63"/>
      <c r="G47" s="173" t="s">
        <v>92</v>
      </c>
      <c r="H47" s="63"/>
      <c r="I47" s="174">
        <f t="shared" si="1"/>
        <v>3420.9</v>
      </c>
      <c r="J47" s="63"/>
      <c r="K47" s="103"/>
      <c r="L47" s="3"/>
      <c r="M47" s="3"/>
      <c r="N47" s="3"/>
      <c r="O47" s="3"/>
    </row>
    <row r="48" spans="2:15" s="2" customFormat="1" ht="37.5">
      <c r="B48" s="183"/>
      <c r="C48" s="173" t="s">
        <v>120</v>
      </c>
      <c r="D48" s="175">
        <v>1500</v>
      </c>
      <c r="E48" s="174">
        <f t="shared" si="0"/>
        <v>1500</v>
      </c>
      <c r="F48" s="63"/>
      <c r="G48" s="173" t="s">
        <v>92</v>
      </c>
      <c r="H48" s="63"/>
      <c r="I48" s="174">
        <f t="shared" si="1"/>
        <v>1500</v>
      </c>
      <c r="J48" s="63"/>
      <c r="K48" s="103"/>
      <c r="L48" s="3"/>
      <c r="M48" s="3"/>
      <c r="N48" s="3"/>
      <c r="O48" s="3"/>
    </row>
    <row r="49" spans="2:15" s="2" customFormat="1" ht="37.5">
      <c r="B49" s="183"/>
      <c r="C49" s="173" t="s">
        <v>121</v>
      </c>
      <c r="D49" s="175">
        <v>1280</v>
      </c>
      <c r="E49" s="174">
        <f t="shared" si="0"/>
        <v>1280</v>
      </c>
      <c r="F49" s="63"/>
      <c r="G49" s="173" t="s">
        <v>92</v>
      </c>
      <c r="H49" s="63"/>
      <c r="I49" s="174">
        <f t="shared" si="1"/>
        <v>1280</v>
      </c>
      <c r="J49" s="63"/>
      <c r="K49" s="103"/>
      <c r="L49" s="3"/>
      <c r="M49" s="3"/>
      <c r="N49" s="3"/>
      <c r="O49" s="3"/>
    </row>
    <row r="50" spans="2:15" s="2" customFormat="1" ht="18.75">
      <c r="B50" s="183"/>
      <c r="C50" s="173" t="s">
        <v>122</v>
      </c>
      <c r="D50" s="175">
        <v>1540</v>
      </c>
      <c r="E50" s="174">
        <f t="shared" si="0"/>
        <v>1540</v>
      </c>
      <c r="F50" s="63"/>
      <c r="G50" s="173" t="s">
        <v>128</v>
      </c>
      <c r="H50" s="63"/>
      <c r="I50" s="174">
        <f t="shared" si="1"/>
        <v>1540</v>
      </c>
      <c r="J50" s="63"/>
      <c r="K50" s="103"/>
      <c r="L50" s="3"/>
      <c r="M50" s="3"/>
      <c r="N50" s="3"/>
      <c r="O50" s="3"/>
    </row>
    <row r="51" spans="2:15" s="2" customFormat="1" ht="37.5">
      <c r="B51" s="183"/>
      <c r="C51" s="173" t="s">
        <v>125</v>
      </c>
      <c r="D51" s="175">
        <v>4260</v>
      </c>
      <c r="E51" s="174">
        <f t="shared" si="0"/>
        <v>4260</v>
      </c>
      <c r="F51" s="63"/>
      <c r="G51" s="173" t="s">
        <v>129</v>
      </c>
      <c r="H51" s="63"/>
      <c r="I51" s="174">
        <f t="shared" si="1"/>
        <v>4260</v>
      </c>
      <c r="J51" s="63"/>
      <c r="K51" s="103"/>
      <c r="L51" s="3"/>
      <c r="M51" s="3"/>
      <c r="N51" s="3"/>
      <c r="O51" s="3"/>
    </row>
    <row r="52" spans="2:15" s="2" customFormat="1" ht="18.75">
      <c r="B52" s="183"/>
      <c r="C52" s="173" t="s">
        <v>123</v>
      </c>
      <c r="D52" s="175">
        <v>1907</v>
      </c>
      <c r="E52" s="174">
        <f t="shared" si="0"/>
        <v>1907</v>
      </c>
      <c r="F52" s="63"/>
      <c r="G52" s="173" t="s">
        <v>131</v>
      </c>
      <c r="H52" s="63"/>
      <c r="I52" s="174">
        <f t="shared" si="1"/>
        <v>1907</v>
      </c>
      <c r="J52" s="63"/>
      <c r="K52" s="103"/>
      <c r="L52" s="3"/>
      <c r="M52" s="3"/>
      <c r="N52" s="3"/>
      <c r="O52" s="3"/>
    </row>
    <row r="53" spans="2:15" s="2" customFormat="1" ht="19.5" customHeight="1">
      <c r="B53" s="183"/>
      <c r="C53" s="173" t="s">
        <v>122</v>
      </c>
      <c r="D53" s="175">
        <v>3270</v>
      </c>
      <c r="E53" s="174">
        <f t="shared" si="0"/>
        <v>3270</v>
      </c>
      <c r="F53" s="63"/>
      <c r="G53" s="173" t="s">
        <v>128</v>
      </c>
      <c r="H53" s="63"/>
      <c r="I53" s="174">
        <f t="shared" si="1"/>
        <v>3270</v>
      </c>
      <c r="J53" s="63"/>
      <c r="K53" s="103"/>
      <c r="L53" s="3"/>
      <c r="M53" s="3"/>
      <c r="N53" s="3"/>
      <c r="O53" s="3"/>
    </row>
    <row r="54" spans="2:15" s="2" customFormat="1" ht="37.5" customHeight="1">
      <c r="B54" s="183"/>
      <c r="C54" s="173" t="s">
        <v>124</v>
      </c>
      <c r="D54" s="174">
        <v>4345</v>
      </c>
      <c r="E54" s="174">
        <f t="shared" si="0"/>
        <v>4345</v>
      </c>
      <c r="F54" s="63"/>
      <c r="G54" s="173" t="s">
        <v>130</v>
      </c>
      <c r="H54" s="63"/>
      <c r="I54" s="174">
        <f t="shared" si="1"/>
        <v>4345</v>
      </c>
      <c r="J54" s="63"/>
      <c r="K54" s="103"/>
      <c r="L54" s="3"/>
      <c r="M54" s="3"/>
      <c r="N54" s="3"/>
      <c r="O54" s="3"/>
    </row>
    <row r="55" spans="2:15" s="2" customFormat="1" ht="18.75">
      <c r="B55" s="183"/>
      <c r="C55" s="155" t="s">
        <v>116</v>
      </c>
      <c r="D55" s="174">
        <v>12000</v>
      </c>
      <c r="E55" s="176">
        <f>D55</f>
        <v>12000</v>
      </c>
      <c r="F55" s="63"/>
      <c r="G55" s="177" t="s">
        <v>114</v>
      </c>
      <c r="H55" s="63"/>
      <c r="I55" s="176">
        <f>E55</f>
        <v>12000</v>
      </c>
      <c r="J55" s="63"/>
      <c r="K55" s="103"/>
      <c r="L55" s="3"/>
      <c r="M55" s="3"/>
      <c r="N55" s="3"/>
      <c r="O55" s="3"/>
    </row>
    <row r="56" spans="2:15" s="2" customFormat="1" ht="18.75">
      <c r="B56" s="183"/>
      <c r="C56" s="123"/>
      <c r="D56" s="174">
        <v>5000</v>
      </c>
      <c r="E56" s="176">
        <f>D56</f>
        <v>5000</v>
      </c>
      <c r="F56" s="63"/>
      <c r="G56" s="173" t="s">
        <v>115</v>
      </c>
      <c r="H56" s="63"/>
      <c r="I56" s="176">
        <f>E56</f>
        <v>5000</v>
      </c>
      <c r="J56" s="63"/>
      <c r="K56" s="103"/>
      <c r="L56" s="3"/>
      <c r="M56" s="3"/>
      <c r="N56" s="3"/>
      <c r="O56" s="3"/>
    </row>
    <row r="57" spans="2:11" s="2" customFormat="1" ht="29.25" customHeight="1">
      <c r="B57" s="184"/>
      <c r="C57" s="177" t="s">
        <v>111</v>
      </c>
      <c r="D57" s="171">
        <v>16183.91</v>
      </c>
      <c r="E57" s="171">
        <v>16183.91</v>
      </c>
      <c r="F57" s="64"/>
      <c r="G57" s="177" t="s">
        <v>108</v>
      </c>
      <c r="H57" s="64"/>
      <c r="I57" s="174">
        <f>E57</f>
        <v>16183.91</v>
      </c>
      <c r="J57" s="64"/>
      <c r="K57" s="103"/>
    </row>
    <row r="58" spans="2:11" s="2" customFormat="1" ht="27" customHeight="1">
      <c r="B58" s="184"/>
      <c r="C58" s="177" t="s">
        <v>112</v>
      </c>
      <c r="D58" s="171">
        <v>9999.09</v>
      </c>
      <c r="E58" s="171">
        <v>9999.09</v>
      </c>
      <c r="F58" s="64"/>
      <c r="G58" s="177" t="s">
        <v>109</v>
      </c>
      <c r="H58" s="64"/>
      <c r="I58" s="174">
        <f>E58</f>
        <v>9999.09</v>
      </c>
      <c r="J58" s="64"/>
      <c r="K58" s="103"/>
    </row>
    <row r="59" spans="2:12" s="54" customFormat="1" ht="19.5" customHeight="1" thickBot="1">
      <c r="B59" s="73"/>
      <c r="C59" s="101" t="s">
        <v>113</v>
      </c>
      <c r="D59" s="178">
        <v>50000</v>
      </c>
      <c r="E59" s="178">
        <v>50000</v>
      </c>
      <c r="F59" s="179"/>
      <c r="G59" s="180" t="s">
        <v>110</v>
      </c>
      <c r="H59" s="179"/>
      <c r="I59" s="181">
        <f>E59</f>
        <v>50000</v>
      </c>
      <c r="J59" s="179"/>
      <c r="K59" s="104"/>
      <c r="L59" s="99"/>
    </row>
    <row r="60" s="2" customFormat="1" ht="18.75">
      <c r="C60" s="100"/>
    </row>
    <row r="61" spans="2:15" s="2" customFormat="1" ht="18.75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</row>
    <row r="62" spans="2:16" s="5" customFormat="1" ht="19.5" thickBot="1">
      <c r="B62" s="55" t="s">
        <v>63</v>
      </c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2"/>
    </row>
    <row r="63" spans="2:16" s="5" customFormat="1" ht="56.25">
      <c r="B63" s="56" t="s">
        <v>5</v>
      </c>
      <c r="C63" s="57" t="s">
        <v>0</v>
      </c>
      <c r="D63" s="57" t="s">
        <v>13</v>
      </c>
      <c r="E63" s="57" t="s">
        <v>14</v>
      </c>
      <c r="F63" s="57" t="s">
        <v>4</v>
      </c>
      <c r="G63" s="57" t="s">
        <v>2</v>
      </c>
      <c r="H63" s="57" t="s">
        <v>6</v>
      </c>
      <c r="I63" s="57" t="s">
        <v>12</v>
      </c>
      <c r="J63" s="57" t="s">
        <v>3</v>
      </c>
      <c r="K63" s="58" t="s">
        <v>1</v>
      </c>
      <c r="L63" s="59"/>
      <c r="M63" s="59"/>
      <c r="N63" s="59"/>
      <c r="O63" s="59"/>
      <c r="P63" s="2"/>
    </row>
    <row r="64" spans="2:16" s="5" customFormat="1" ht="15.75" customHeight="1">
      <c r="B64" s="156" t="s">
        <v>40</v>
      </c>
      <c r="C64" s="60" t="s">
        <v>35</v>
      </c>
      <c r="D64" s="60" t="s">
        <v>35</v>
      </c>
      <c r="E64" s="60" t="s">
        <v>35</v>
      </c>
      <c r="F64" s="60" t="s">
        <v>35</v>
      </c>
      <c r="G64" s="60" t="s">
        <v>35</v>
      </c>
      <c r="H64" s="60" t="s">
        <v>35</v>
      </c>
      <c r="I64" s="60" t="s">
        <v>35</v>
      </c>
      <c r="J64" s="60" t="s">
        <v>35</v>
      </c>
      <c r="K64" s="61" t="s">
        <v>35</v>
      </c>
      <c r="L64" s="54"/>
      <c r="M64" s="54"/>
      <c r="N64" s="54"/>
      <c r="O64" s="54"/>
      <c r="P64" s="2"/>
    </row>
    <row r="65" spans="2:16" s="5" customFormat="1" ht="23.25" customHeight="1">
      <c r="B65" s="157"/>
      <c r="C65" s="155" t="s">
        <v>103</v>
      </c>
      <c r="D65" s="62">
        <v>3420.9</v>
      </c>
      <c r="E65" s="62">
        <v>3420.9</v>
      </c>
      <c r="F65" s="166" t="s">
        <v>7</v>
      </c>
      <c r="G65" s="63" t="s">
        <v>92</v>
      </c>
      <c r="H65" s="64"/>
      <c r="I65" s="62">
        <v>3420.9</v>
      </c>
      <c r="J65" s="65"/>
      <c r="K65" s="66"/>
      <c r="L65" s="54"/>
      <c r="M65" s="54"/>
      <c r="N65" s="54"/>
      <c r="O65" s="54"/>
      <c r="P65" s="2"/>
    </row>
    <row r="66" spans="2:16" s="5" customFormat="1" ht="30" customHeight="1">
      <c r="B66" s="158"/>
      <c r="C66" s="123"/>
      <c r="D66" s="62">
        <v>3200</v>
      </c>
      <c r="E66" s="62">
        <v>3200</v>
      </c>
      <c r="F66" s="167"/>
      <c r="G66" s="63" t="s">
        <v>92</v>
      </c>
      <c r="H66" s="64"/>
      <c r="I66" s="62">
        <v>3200</v>
      </c>
      <c r="J66" s="67"/>
      <c r="K66" s="66"/>
      <c r="L66" s="54"/>
      <c r="M66" s="54"/>
      <c r="N66" s="54"/>
      <c r="O66" s="54"/>
      <c r="P66" s="2"/>
    </row>
    <row r="67" spans="2:16" s="5" customFormat="1" ht="25.5" customHeight="1">
      <c r="B67" s="68"/>
      <c r="C67" s="69" t="s">
        <v>95</v>
      </c>
      <c r="D67" s="62">
        <v>62500</v>
      </c>
      <c r="E67" s="62">
        <v>62500</v>
      </c>
      <c r="F67" s="70" t="s">
        <v>7</v>
      </c>
      <c r="G67" s="63" t="s">
        <v>82</v>
      </c>
      <c r="H67" s="64"/>
      <c r="I67" s="62">
        <v>62500</v>
      </c>
      <c r="J67" s="71"/>
      <c r="K67" s="66"/>
      <c r="L67" s="54"/>
      <c r="M67" s="54"/>
      <c r="N67" s="54"/>
      <c r="O67" s="54"/>
      <c r="P67" s="2"/>
    </row>
    <row r="68" spans="2:16" s="5" customFormat="1" ht="37.5">
      <c r="B68" s="68"/>
      <c r="C68" s="155" t="s">
        <v>101</v>
      </c>
      <c r="D68" s="71">
        <v>5000</v>
      </c>
      <c r="E68" s="71">
        <v>5000</v>
      </c>
      <c r="F68" s="70" t="s">
        <v>7</v>
      </c>
      <c r="G68" s="63" t="s">
        <v>76</v>
      </c>
      <c r="H68" s="71"/>
      <c r="I68" s="71">
        <v>5000</v>
      </c>
      <c r="J68" s="71"/>
      <c r="K68" s="66"/>
      <c r="L68" s="54"/>
      <c r="M68" s="54"/>
      <c r="N68" s="54"/>
      <c r="O68" s="54"/>
      <c r="P68" s="2"/>
    </row>
    <row r="69" spans="2:16" s="5" customFormat="1" ht="18.75">
      <c r="B69" s="68"/>
      <c r="C69" s="123"/>
      <c r="D69" s="71">
        <v>10000</v>
      </c>
      <c r="E69" s="71">
        <f>D69</f>
        <v>10000</v>
      </c>
      <c r="F69" s="72" t="str">
        <f>F68</f>
        <v>Договір </v>
      </c>
      <c r="G69" s="71" t="s">
        <v>102</v>
      </c>
      <c r="H69" s="71"/>
      <c r="I69" s="71">
        <v>10000</v>
      </c>
      <c r="J69" s="71"/>
      <c r="K69" s="66"/>
      <c r="L69" s="54"/>
      <c r="M69" s="54"/>
      <c r="N69" s="54"/>
      <c r="O69" s="54"/>
      <c r="P69" s="2"/>
    </row>
    <row r="70" spans="2:16" s="5" customFormat="1" ht="19.5" thickBot="1">
      <c r="B70" s="73"/>
      <c r="C70" s="101"/>
      <c r="D70" s="74"/>
      <c r="E70" s="74"/>
      <c r="F70" s="74"/>
      <c r="G70" s="74"/>
      <c r="H70" s="74"/>
      <c r="I70" s="74"/>
      <c r="J70" s="74"/>
      <c r="K70" s="75"/>
      <c r="L70" s="54"/>
      <c r="M70" s="54"/>
      <c r="N70" s="54"/>
      <c r="O70" s="54"/>
      <c r="P70" s="2"/>
    </row>
    <row r="71" spans="2:16" s="5" customFormat="1" ht="18.75"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2"/>
    </row>
    <row r="72" spans="2:16" s="5" customFormat="1" ht="18.75"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2"/>
    </row>
    <row r="73" spans="2:16" s="5" customFormat="1" ht="19.5" thickBot="1">
      <c r="B73" s="76" t="s">
        <v>58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1"/>
    </row>
    <row r="74" spans="2:16" s="5" customFormat="1" ht="57" thickBot="1">
      <c r="B74" s="56" t="s">
        <v>5</v>
      </c>
      <c r="C74" s="57" t="s">
        <v>0</v>
      </c>
      <c r="D74" s="57" t="s">
        <v>13</v>
      </c>
      <c r="E74" s="57" t="s">
        <v>14</v>
      </c>
      <c r="F74" s="57" t="s">
        <v>4</v>
      </c>
      <c r="G74" s="57" t="s">
        <v>2</v>
      </c>
      <c r="H74" s="57" t="s">
        <v>6</v>
      </c>
      <c r="I74" s="57" t="s">
        <v>12</v>
      </c>
      <c r="J74" s="57" t="s">
        <v>3</v>
      </c>
      <c r="K74" s="58" t="s">
        <v>1</v>
      </c>
      <c r="L74" s="59"/>
      <c r="M74" s="59"/>
      <c r="N74" s="59"/>
      <c r="O74" s="59"/>
      <c r="P74" s="3"/>
    </row>
    <row r="75" spans="2:16" s="5" customFormat="1" ht="37.5">
      <c r="B75" s="105" t="s">
        <v>201</v>
      </c>
      <c r="C75" s="107" t="s">
        <v>132</v>
      </c>
      <c r="D75" s="108">
        <v>1488188.14</v>
      </c>
      <c r="E75" s="108">
        <v>1488188.14</v>
      </c>
      <c r="F75" s="57"/>
      <c r="G75" s="109" t="s">
        <v>37</v>
      </c>
      <c r="H75" s="57">
        <v>100</v>
      </c>
      <c r="I75" s="110">
        <v>1488188.14</v>
      </c>
      <c r="J75" s="57"/>
      <c r="K75" s="143" t="s">
        <v>191</v>
      </c>
      <c r="L75" s="59"/>
      <c r="M75" s="59"/>
      <c r="N75" s="59"/>
      <c r="O75" s="59"/>
      <c r="P75" s="3"/>
    </row>
    <row r="76" spans="2:16" s="5" customFormat="1" ht="56.25">
      <c r="B76" s="105"/>
      <c r="C76" s="111" t="s">
        <v>133</v>
      </c>
      <c r="D76" s="112">
        <f>25813.87-195.75+4936.9</f>
        <v>30555.019999999997</v>
      </c>
      <c r="E76" s="112">
        <f>25813.87-195.75+4936.9</f>
        <v>30555.019999999997</v>
      </c>
      <c r="F76" s="106"/>
      <c r="G76" s="113" t="s">
        <v>134</v>
      </c>
      <c r="H76" s="106">
        <v>100</v>
      </c>
      <c r="I76" s="114">
        <f>25813.87-195.75+4936.9</f>
        <v>30555.019999999997</v>
      </c>
      <c r="J76" s="106"/>
      <c r="K76" s="144" t="s">
        <v>192</v>
      </c>
      <c r="L76" s="59"/>
      <c r="M76" s="59"/>
      <c r="N76" s="59"/>
      <c r="O76" s="59"/>
      <c r="P76" s="3"/>
    </row>
    <row r="77" spans="2:16" s="5" customFormat="1" ht="56.25">
      <c r="B77" s="105"/>
      <c r="C77" s="111" t="s">
        <v>133</v>
      </c>
      <c r="D77" s="112">
        <v>4944.47</v>
      </c>
      <c r="E77" s="112">
        <v>4944.47</v>
      </c>
      <c r="F77" s="106"/>
      <c r="G77" s="113" t="s">
        <v>134</v>
      </c>
      <c r="H77" s="106"/>
      <c r="I77" s="114">
        <v>4944.47</v>
      </c>
      <c r="J77" s="106"/>
      <c r="K77" s="144" t="s">
        <v>193</v>
      </c>
      <c r="L77" s="59"/>
      <c r="M77" s="59"/>
      <c r="N77" s="59"/>
      <c r="O77" s="59"/>
      <c r="P77" s="3"/>
    </row>
    <row r="78" spans="2:16" s="5" customFormat="1" ht="37.5">
      <c r="B78" s="105"/>
      <c r="C78" s="111" t="s">
        <v>135</v>
      </c>
      <c r="D78" s="112">
        <v>2575</v>
      </c>
      <c r="E78" s="112">
        <v>2575</v>
      </c>
      <c r="F78" s="106"/>
      <c r="G78" s="113" t="s">
        <v>136</v>
      </c>
      <c r="H78" s="106"/>
      <c r="I78" s="114">
        <v>2575</v>
      </c>
      <c r="J78" s="106"/>
      <c r="K78" s="144" t="s">
        <v>194</v>
      </c>
      <c r="L78" s="59"/>
      <c r="M78" s="59"/>
      <c r="N78" s="59"/>
      <c r="O78" s="59"/>
      <c r="P78" s="3"/>
    </row>
    <row r="79" spans="2:16" s="5" customFormat="1" ht="37.5">
      <c r="B79" s="105"/>
      <c r="C79" s="111" t="s">
        <v>137</v>
      </c>
      <c r="D79" s="112">
        <f>29699.64</f>
        <v>29699.64</v>
      </c>
      <c r="E79" s="112">
        <f>29699.64</f>
        <v>29699.64</v>
      </c>
      <c r="F79" s="106"/>
      <c r="G79" s="113" t="s">
        <v>138</v>
      </c>
      <c r="H79" s="106"/>
      <c r="I79" s="114">
        <f>29699.64</f>
        <v>29699.64</v>
      </c>
      <c r="J79" s="106"/>
      <c r="K79" s="145" t="s">
        <v>195</v>
      </c>
      <c r="L79" s="59"/>
      <c r="M79" s="59"/>
      <c r="N79" s="59"/>
      <c r="O79" s="59"/>
      <c r="P79" s="3"/>
    </row>
    <row r="80" spans="2:16" s="5" customFormat="1" ht="37.5">
      <c r="B80" s="105"/>
      <c r="C80" s="111" t="s">
        <v>139</v>
      </c>
      <c r="D80" s="112">
        <v>13466.25</v>
      </c>
      <c r="E80" s="112">
        <v>13466.25</v>
      </c>
      <c r="F80" s="106"/>
      <c r="G80" s="113" t="s">
        <v>136</v>
      </c>
      <c r="H80" s="106"/>
      <c r="I80" s="114">
        <v>13466.25</v>
      </c>
      <c r="J80" s="106"/>
      <c r="K80" s="145" t="s">
        <v>196</v>
      </c>
      <c r="L80" s="59"/>
      <c r="M80" s="59"/>
      <c r="N80" s="59"/>
      <c r="O80" s="59"/>
      <c r="P80" s="3"/>
    </row>
    <row r="81" spans="2:16" s="5" customFormat="1" ht="37.5">
      <c r="B81" s="105"/>
      <c r="C81" s="111" t="s">
        <v>140</v>
      </c>
      <c r="D81" s="112">
        <f>7383-513</f>
        <v>6870</v>
      </c>
      <c r="E81" s="112">
        <f>7383-513</f>
        <v>6870</v>
      </c>
      <c r="F81" s="106"/>
      <c r="G81" s="113" t="s">
        <v>141</v>
      </c>
      <c r="H81" s="106"/>
      <c r="I81" s="114">
        <f>7383-513</f>
        <v>6870</v>
      </c>
      <c r="J81" s="106"/>
      <c r="K81" s="145">
        <v>39</v>
      </c>
      <c r="L81" s="59"/>
      <c r="M81" s="59"/>
      <c r="N81" s="59"/>
      <c r="O81" s="59"/>
      <c r="P81" s="3"/>
    </row>
    <row r="82" spans="2:16" s="5" customFormat="1" ht="37.5">
      <c r="B82" s="105"/>
      <c r="C82" s="115" t="s">
        <v>142</v>
      </c>
      <c r="D82" s="116">
        <v>249775.72</v>
      </c>
      <c r="E82" s="116">
        <v>249775.72</v>
      </c>
      <c r="F82" s="106"/>
      <c r="G82" s="117" t="s">
        <v>143</v>
      </c>
      <c r="H82" s="106">
        <v>100</v>
      </c>
      <c r="I82" s="118">
        <v>249775.72</v>
      </c>
      <c r="J82" s="106"/>
      <c r="K82" s="146" t="s">
        <v>197</v>
      </c>
      <c r="L82" s="59"/>
      <c r="M82" s="59"/>
      <c r="N82" s="59"/>
      <c r="O82" s="59"/>
      <c r="P82" s="3"/>
    </row>
    <row r="83" spans="2:16" s="5" customFormat="1" ht="37.5">
      <c r="B83" s="105"/>
      <c r="C83" s="111" t="s">
        <v>139</v>
      </c>
      <c r="D83" s="112">
        <v>21157.5</v>
      </c>
      <c r="E83" s="112">
        <v>21157.5</v>
      </c>
      <c r="F83" s="106"/>
      <c r="G83" s="113" t="s">
        <v>136</v>
      </c>
      <c r="H83" s="106">
        <v>100</v>
      </c>
      <c r="I83" s="114">
        <v>21157.5</v>
      </c>
      <c r="J83" s="106"/>
      <c r="K83" s="145" t="s">
        <v>198</v>
      </c>
      <c r="L83" s="59"/>
      <c r="M83" s="59"/>
      <c r="N83" s="59"/>
      <c r="O83" s="59"/>
      <c r="P83" s="3"/>
    </row>
    <row r="84" spans="2:16" s="5" customFormat="1" ht="57" thickBot="1">
      <c r="B84" s="105"/>
      <c r="C84" s="119" t="s">
        <v>144</v>
      </c>
      <c r="D84" s="120">
        <v>23157.18</v>
      </c>
      <c r="E84" s="120">
        <v>23157.18</v>
      </c>
      <c r="F84" s="121"/>
      <c r="G84" s="122" t="s">
        <v>145</v>
      </c>
      <c r="H84" s="121">
        <v>100</v>
      </c>
      <c r="I84" s="124">
        <v>23157.18</v>
      </c>
      <c r="J84" s="121"/>
      <c r="K84" s="147" t="s">
        <v>199</v>
      </c>
      <c r="L84" s="59"/>
      <c r="M84" s="59"/>
      <c r="N84" s="59"/>
      <c r="O84" s="59"/>
      <c r="P84" s="3"/>
    </row>
    <row r="85" spans="2:16" s="5" customFormat="1" ht="19.5" thickBot="1">
      <c r="B85" s="105"/>
      <c r="C85" s="125" t="s">
        <v>146</v>
      </c>
      <c r="D85" s="126">
        <v>53000</v>
      </c>
      <c r="E85" s="126">
        <v>53000</v>
      </c>
      <c r="F85" s="127"/>
      <c r="G85" s="128" t="s">
        <v>147</v>
      </c>
      <c r="H85" s="127">
        <v>100</v>
      </c>
      <c r="I85" s="126">
        <v>53000</v>
      </c>
      <c r="J85" s="127"/>
      <c r="K85" s="125">
        <v>32</v>
      </c>
      <c r="L85" s="59"/>
      <c r="M85" s="59"/>
      <c r="N85" s="59"/>
      <c r="O85" s="59"/>
      <c r="P85" s="3"/>
    </row>
    <row r="86" spans="2:16" s="5" customFormat="1" ht="18.75">
      <c r="B86" s="105"/>
      <c r="C86" s="107" t="s">
        <v>148</v>
      </c>
      <c r="D86" s="129">
        <v>1978</v>
      </c>
      <c r="E86" s="129">
        <v>1978</v>
      </c>
      <c r="F86" s="57"/>
      <c r="G86" s="129" t="s">
        <v>149</v>
      </c>
      <c r="H86" s="57"/>
      <c r="I86" s="129">
        <v>1978</v>
      </c>
      <c r="J86" s="57"/>
      <c r="K86" s="148">
        <v>12</v>
      </c>
      <c r="L86" s="59"/>
      <c r="M86" s="59"/>
      <c r="N86" s="59"/>
      <c r="O86" s="59"/>
      <c r="P86" s="3"/>
    </row>
    <row r="87" spans="2:16" s="5" customFormat="1" ht="18.75">
      <c r="B87" s="105"/>
      <c r="C87" s="111" t="s">
        <v>150</v>
      </c>
      <c r="D87" s="130">
        <v>2400</v>
      </c>
      <c r="E87" s="130">
        <v>2400</v>
      </c>
      <c r="F87" s="106"/>
      <c r="G87" s="130" t="s">
        <v>149</v>
      </c>
      <c r="H87" s="106"/>
      <c r="I87" s="130">
        <v>2400</v>
      </c>
      <c r="J87" s="106"/>
      <c r="K87" s="149">
        <v>12</v>
      </c>
      <c r="L87" s="59"/>
      <c r="M87" s="59"/>
      <c r="N87" s="59"/>
      <c r="O87" s="59"/>
      <c r="P87" s="3"/>
    </row>
    <row r="88" spans="2:16" s="5" customFormat="1" ht="18.75">
      <c r="B88" s="105"/>
      <c r="C88" s="111" t="s">
        <v>151</v>
      </c>
      <c r="D88" s="130">
        <v>2622</v>
      </c>
      <c r="E88" s="130">
        <v>2622</v>
      </c>
      <c r="F88" s="106"/>
      <c r="G88" s="130" t="s">
        <v>149</v>
      </c>
      <c r="H88" s="106"/>
      <c r="I88" s="130">
        <v>2622</v>
      </c>
      <c r="J88" s="106"/>
      <c r="K88" s="149">
        <v>12</v>
      </c>
      <c r="L88" s="59"/>
      <c r="M88" s="59"/>
      <c r="N88" s="59"/>
      <c r="O88" s="59"/>
      <c r="P88" s="3"/>
    </row>
    <row r="89" spans="2:16" s="5" customFormat="1" ht="18.75">
      <c r="B89" s="105"/>
      <c r="C89" s="111" t="s">
        <v>152</v>
      </c>
      <c r="D89" s="130">
        <v>4700</v>
      </c>
      <c r="E89" s="130">
        <v>4700</v>
      </c>
      <c r="F89" s="106"/>
      <c r="G89" s="130" t="s">
        <v>153</v>
      </c>
      <c r="H89" s="106"/>
      <c r="I89" s="130">
        <v>4700</v>
      </c>
      <c r="J89" s="106"/>
      <c r="K89" s="150" t="s">
        <v>200</v>
      </c>
      <c r="L89" s="59"/>
      <c r="M89" s="59"/>
      <c r="N89" s="59"/>
      <c r="O89" s="59"/>
      <c r="P89" s="3"/>
    </row>
    <row r="90" spans="2:16" s="5" customFormat="1" ht="18.75">
      <c r="B90" s="105"/>
      <c r="C90" s="111" t="s">
        <v>154</v>
      </c>
      <c r="D90" s="130">
        <v>5000</v>
      </c>
      <c r="E90" s="130">
        <v>5000</v>
      </c>
      <c r="F90" s="106"/>
      <c r="G90" s="130" t="s">
        <v>155</v>
      </c>
      <c r="H90" s="106"/>
      <c r="I90" s="130">
        <v>5000</v>
      </c>
      <c r="J90" s="106"/>
      <c r="K90" s="151">
        <v>18</v>
      </c>
      <c r="L90" s="59"/>
      <c r="M90" s="59"/>
      <c r="N90" s="59"/>
      <c r="O90" s="59"/>
      <c r="P90" s="3"/>
    </row>
    <row r="91" spans="2:16" s="5" customFormat="1" ht="18.75">
      <c r="B91" s="105"/>
      <c r="C91" s="111" t="s">
        <v>156</v>
      </c>
      <c r="D91" s="130">
        <v>9999.83</v>
      </c>
      <c r="E91" s="130">
        <v>9999.83</v>
      </c>
      <c r="F91" s="106"/>
      <c r="G91" s="130" t="s">
        <v>157</v>
      </c>
      <c r="H91" s="106"/>
      <c r="I91" s="130">
        <v>9999.83</v>
      </c>
      <c r="J91" s="106"/>
      <c r="K91" s="151">
        <v>22</v>
      </c>
      <c r="L91" s="59"/>
      <c r="M91" s="59"/>
      <c r="N91" s="59"/>
      <c r="O91" s="59"/>
      <c r="P91" s="3"/>
    </row>
    <row r="92" spans="2:16" s="5" customFormat="1" ht="18.75">
      <c r="B92" s="105"/>
      <c r="C92" s="111" t="s">
        <v>158</v>
      </c>
      <c r="D92" s="130">
        <v>5000</v>
      </c>
      <c r="E92" s="130">
        <v>5000</v>
      </c>
      <c r="F92" s="106"/>
      <c r="G92" s="130" t="s">
        <v>159</v>
      </c>
      <c r="H92" s="106"/>
      <c r="I92" s="130">
        <v>5000</v>
      </c>
      <c r="J92" s="106"/>
      <c r="K92" s="151">
        <v>19</v>
      </c>
      <c r="L92" s="59"/>
      <c r="M92" s="59"/>
      <c r="N92" s="59"/>
      <c r="O92" s="59"/>
      <c r="P92" s="3"/>
    </row>
    <row r="93" spans="2:16" s="5" customFormat="1" ht="18.75">
      <c r="B93" s="105"/>
      <c r="C93" s="111" t="s">
        <v>158</v>
      </c>
      <c r="D93" s="130">
        <v>2600</v>
      </c>
      <c r="E93" s="130">
        <v>2600</v>
      </c>
      <c r="F93" s="106"/>
      <c r="G93" s="130" t="s">
        <v>159</v>
      </c>
      <c r="H93" s="106"/>
      <c r="I93" s="130">
        <v>2600</v>
      </c>
      <c r="J93" s="106"/>
      <c r="K93" s="151">
        <v>20</v>
      </c>
      <c r="L93" s="59"/>
      <c r="M93" s="59"/>
      <c r="N93" s="59"/>
      <c r="O93" s="59"/>
      <c r="P93" s="3"/>
    </row>
    <row r="94" spans="2:16" s="5" customFormat="1" ht="18.75">
      <c r="B94" s="105"/>
      <c r="C94" s="111" t="s">
        <v>160</v>
      </c>
      <c r="D94" s="130">
        <v>17770</v>
      </c>
      <c r="E94" s="130">
        <v>17770</v>
      </c>
      <c r="F94" s="106"/>
      <c r="G94" s="130" t="s">
        <v>161</v>
      </c>
      <c r="H94" s="106"/>
      <c r="I94" s="130">
        <v>17770</v>
      </c>
      <c r="J94" s="106"/>
      <c r="K94" s="151">
        <v>29</v>
      </c>
      <c r="L94" s="59"/>
      <c r="M94" s="59"/>
      <c r="N94" s="59"/>
      <c r="O94" s="59"/>
      <c r="P94" s="3"/>
    </row>
    <row r="95" spans="2:16" s="5" customFormat="1" ht="18.75">
      <c r="B95" s="105"/>
      <c r="C95" s="111" t="s">
        <v>162</v>
      </c>
      <c r="D95" s="130">
        <v>3986</v>
      </c>
      <c r="E95" s="130">
        <v>3986</v>
      </c>
      <c r="F95" s="106"/>
      <c r="G95" s="130" t="s">
        <v>163</v>
      </c>
      <c r="H95" s="106"/>
      <c r="I95" s="130">
        <v>3986</v>
      </c>
      <c r="J95" s="106"/>
      <c r="K95" s="151">
        <v>37</v>
      </c>
      <c r="L95" s="59"/>
      <c r="M95" s="59"/>
      <c r="N95" s="59"/>
      <c r="O95" s="59"/>
      <c r="P95" s="3"/>
    </row>
    <row r="96" spans="2:16" s="5" customFormat="1" ht="18.75">
      <c r="B96" s="105"/>
      <c r="C96" s="131" t="s">
        <v>151</v>
      </c>
      <c r="D96" s="130">
        <v>2178</v>
      </c>
      <c r="E96" s="130">
        <v>2178</v>
      </c>
      <c r="F96" s="106"/>
      <c r="G96" s="130" t="s">
        <v>164</v>
      </c>
      <c r="H96" s="106"/>
      <c r="I96" s="130">
        <v>2178</v>
      </c>
      <c r="J96" s="106"/>
      <c r="K96" s="151">
        <v>36</v>
      </c>
      <c r="L96" s="59"/>
      <c r="M96" s="59"/>
      <c r="N96" s="59"/>
      <c r="O96" s="59"/>
      <c r="P96" s="3"/>
    </row>
    <row r="97" spans="2:16" s="5" customFormat="1" ht="18.75">
      <c r="B97" s="105"/>
      <c r="C97" s="131" t="s">
        <v>165</v>
      </c>
      <c r="D97" s="130">
        <v>4578</v>
      </c>
      <c r="E97" s="130">
        <v>4578</v>
      </c>
      <c r="F97" s="106"/>
      <c r="G97" s="130" t="s">
        <v>164</v>
      </c>
      <c r="H97" s="106"/>
      <c r="I97" s="130">
        <v>4578</v>
      </c>
      <c r="J97" s="106"/>
      <c r="K97" s="151">
        <v>36</v>
      </c>
      <c r="L97" s="59"/>
      <c r="M97" s="59"/>
      <c r="N97" s="59"/>
      <c r="O97" s="59"/>
      <c r="P97" s="3"/>
    </row>
    <row r="98" spans="2:16" s="5" customFormat="1" ht="18.75">
      <c r="B98" s="105"/>
      <c r="C98" s="111" t="s">
        <v>166</v>
      </c>
      <c r="D98" s="130">
        <v>2572.76</v>
      </c>
      <c r="E98" s="130">
        <v>2572.76</v>
      </c>
      <c r="F98" s="106"/>
      <c r="G98" s="130" t="s">
        <v>167</v>
      </c>
      <c r="H98" s="106"/>
      <c r="I98" s="130">
        <v>2572.76</v>
      </c>
      <c r="J98" s="106"/>
      <c r="K98" s="151">
        <v>27</v>
      </c>
      <c r="L98" s="59"/>
      <c r="M98" s="59"/>
      <c r="N98" s="59"/>
      <c r="O98" s="59"/>
      <c r="P98" s="3"/>
    </row>
    <row r="99" spans="2:16" s="5" customFormat="1" ht="18.75">
      <c r="B99" s="105"/>
      <c r="C99" s="111" t="s">
        <v>168</v>
      </c>
      <c r="D99" s="130">
        <f>52300+1623</f>
        <v>53923</v>
      </c>
      <c r="E99" s="130">
        <f>52300+1623</f>
        <v>53923</v>
      </c>
      <c r="F99" s="106"/>
      <c r="G99" s="130" t="s">
        <v>169</v>
      </c>
      <c r="H99" s="106"/>
      <c r="I99" s="130">
        <f>52300+1623</f>
        <v>53923</v>
      </c>
      <c r="J99" s="106"/>
      <c r="K99" s="151">
        <v>40</v>
      </c>
      <c r="L99" s="59"/>
      <c r="M99" s="59"/>
      <c r="N99" s="59"/>
      <c r="O99" s="59"/>
      <c r="P99" s="3"/>
    </row>
    <row r="100" spans="2:16" s="5" customFormat="1" ht="18.75">
      <c r="B100" s="105"/>
      <c r="C100" s="111" t="s">
        <v>170</v>
      </c>
      <c r="D100" s="54">
        <v>2489.8</v>
      </c>
      <c r="E100" s="54">
        <v>2489.8</v>
      </c>
      <c r="F100" s="106"/>
      <c r="G100" s="130" t="s">
        <v>171</v>
      </c>
      <c r="H100" s="106"/>
      <c r="I100" s="54">
        <v>2489.8</v>
      </c>
      <c r="J100" s="106"/>
      <c r="K100" s="152">
        <v>47</v>
      </c>
      <c r="L100" s="59"/>
      <c r="M100" s="59"/>
      <c r="N100" s="59"/>
      <c r="O100" s="59"/>
      <c r="P100" s="3"/>
    </row>
    <row r="101" spans="2:16" s="5" customFormat="1" ht="18.75">
      <c r="B101" s="105"/>
      <c r="C101" s="111" t="s">
        <v>172</v>
      </c>
      <c r="D101" s="130">
        <v>2000</v>
      </c>
      <c r="E101" s="130">
        <v>2000</v>
      </c>
      <c r="F101" s="106"/>
      <c r="G101" s="130" t="s">
        <v>173</v>
      </c>
      <c r="H101" s="106"/>
      <c r="I101" s="130">
        <v>2000</v>
      </c>
      <c r="J101" s="106"/>
      <c r="K101" s="151">
        <v>48</v>
      </c>
      <c r="L101" s="59"/>
      <c r="M101" s="59"/>
      <c r="N101" s="59"/>
      <c r="O101" s="59"/>
      <c r="P101" s="3"/>
    </row>
    <row r="102" spans="2:16" s="5" customFormat="1" ht="18.75">
      <c r="B102" s="105"/>
      <c r="C102" s="132" t="s">
        <v>174</v>
      </c>
      <c r="D102" s="130">
        <v>31800</v>
      </c>
      <c r="E102" s="130">
        <v>31800</v>
      </c>
      <c r="F102" s="106"/>
      <c r="G102" s="130" t="s">
        <v>175</v>
      </c>
      <c r="H102" s="106"/>
      <c r="I102" s="130">
        <v>31800</v>
      </c>
      <c r="J102" s="106"/>
      <c r="K102" s="151">
        <v>44</v>
      </c>
      <c r="L102" s="59"/>
      <c r="M102" s="59"/>
      <c r="N102" s="59"/>
      <c r="O102" s="59"/>
      <c r="P102" s="3"/>
    </row>
    <row r="103" spans="2:16" s="5" customFormat="1" ht="19.5" thickBot="1">
      <c r="B103" s="105"/>
      <c r="C103" s="125" t="s">
        <v>174</v>
      </c>
      <c r="D103" s="128">
        <v>11510</v>
      </c>
      <c r="E103" s="128">
        <v>11510</v>
      </c>
      <c r="F103" s="133"/>
      <c r="G103" s="128" t="s">
        <v>175</v>
      </c>
      <c r="H103" s="133"/>
      <c r="I103" s="128">
        <v>11510</v>
      </c>
      <c r="J103" s="133"/>
      <c r="K103" s="153">
        <v>46</v>
      </c>
      <c r="L103" s="59"/>
      <c r="M103" s="59"/>
      <c r="N103" s="59"/>
      <c r="O103" s="59"/>
      <c r="P103" s="3"/>
    </row>
    <row r="104" spans="2:16" s="5" customFormat="1" ht="18.75">
      <c r="B104" s="105"/>
      <c r="C104" s="134" t="s">
        <v>176</v>
      </c>
      <c r="D104" s="135">
        <v>7350</v>
      </c>
      <c r="E104" s="135">
        <v>7350</v>
      </c>
      <c r="F104" s="136"/>
      <c r="G104" s="137" t="s">
        <v>177</v>
      </c>
      <c r="H104" s="136"/>
      <c r="I104" s="135">
        <v>7350</v>
      </c>
      <c r="J104" s="136"/>
      <c r="K104" s="134">
        <v>13</v>
      </c>
      <c r="L104" s="59"/>
      <c r="M104" s="59"/>
      <c r="N104" s="59"/>
      <c r="O104" s="59"/>
      <c r="P104" s="3"/>
    </row>
    <row r="105" spans="2:16" s="5" customFormat="1" ht="37.5">
      <c r="B105" s="105"/>
      <c r="C105" s="111" t="s">
        <v>178</v>
      </c>
      <c r="D105" s="112">
        <v>6650</v>
      </c>
      <c r="E105" s="112">
        <v>6650</v>
      </c>
      <c r="F105" s="133"/>
      <c r="G105" s="113" t="s">
        <v>179</v>
      </c>
      <c r="H105" s="133"/>
      <c r="I105" s="112">
        <v>6650</v>
      </c>
      <c r="J105" s="133"/>
      <c r="K105" s="111">
        <v>14</v>
      </c>
      <c r="L105" s="59"/>
      <c r="M105" s="59"/>
      <c r="N105" s="59"/>
      <c r="O105" s="59"/>
      <c r="P105" s="3"/>
    </row>
    <row r="106" spans="2:16" s="5" customFormat="1" ht="18.75">
      <c r="B106" s="105"/>
      <c r="C106" s="111" t="s">
        <v>180</v>
      </c>
      <c r="D106" s="138">
        <v>6497</v>
      </c>
      <c r="E106" s="138">
        <v>6497</v>
      </c>
      <c r="F106" s="133"/>
      <c r="G106" s="113" t="s">
        <v>181</v>
      </c>
      <c r="H106" s="133"/>
      <c r="I106" s="138">
        <v>6497</v>
      </c>
      <c r="J106" s="133"/>
      <c r="K106" s="111">
        <v>38</v>
      </c>
      <c r="L106" s="59"/>
      <c r="M106" s="59"/>
      <c r="N106" s="59"/>
      <c r="O106" s="59"/>
      <c r="P106" s="3"/>
    </row>
    <row r="107" spans="2:16" s="5" customFormat="1" ht="18.75">
      <c r="B107" s="105"/>
      <c r="C107" s="111" t="s">
        <v>182</v>
      </c>
      <c r="D107" s="138">
        <v>6003</v>
      </c>
      <c r="E107" s="138">
        <v>6003</v>
      </c>
      <c r="F107" s="133"/>
      <c r="G107" s="113" t="s">
        <v>181</v>
      </c>
      <c r="H107" s="133"/>
      <c r="I107" s="138">
        <v>6003</v>
      </c>
      <c r="J107" s="133"/>
      <c r="K107" s="111">
        <v>38</v>
      </c>
      <c r="L107" s="59"/>
      <c r="M107" s="59"/>
      <c r="N107" s="59"/>
      <c r="O107" s="59"/>
      <c r="P107" s="3"/>
    </row>
    <row r="108" spans="2:16" s="5" customFormat="1" ht="18.75">
      <c r="B108" s="105"/>
      <c r="C108" s="111" t="s">
        <v>183</v>
      </c>
      <c r="D108" s="138">
        <v>19500</v>
      </c>
      <c r="E108" s="138">
        <v>19500</v>
      </c>
      <c r="F108" s="133"/>
      <c r="G108" s="113" t="s">
        <v>184</v>
      </c>
      <c r="H108" s="133"/>
      <c r="I108" s="138">
        <v>19500</v>
      </c>
      <c r="J108" s="133"/>
      <c r="K108" s="111">
        <v>42</v>
      </c>
      <c r="L108" s="59"/>
      <c r="M108" s="59"/>
      <c r="N108" s="59"/>
      <c r="O108" s="59"/>
      <c r="P108" s="3"/>
    </row>
    <row r="109" spans="2:16" s="5" customFormat="1" ht="18.75">
      <c r="B109" s="105"/>
      <c r="C109" s="111" t="s">
        <v>185</v>
      </c>
      <c r="D109" s="138">
        <v>1990000</v>
      </c>
      <c r="E109" s="138">
        <v>1990000</v>
      </c>
      <c r="F109" s="133"/>
      <c r="G109" s="113" t="s">
        <v>186</v>
      </c>
      <c r="H109" s="133"/>
      <c r="I109" s="138">
        <v>1990000</v>
      </c>
      <c r="J109" s="133"/>
      <c r="K109" s="111">
        <v>819925</v>
      </c>
      <c r="L109" s="59"/>
      <c r="M109" s="59"/>
      <c r="N109" s="59"/>
      <c r="O109" s="59"/>
      <c r="P109" s="3"/>
    </row>
    <row r="110" spans="2:16" s="5" customFormat="1" ht="18.75">
      <c r="B110" s="105"/>
      <c r="C110" s="111" t="s">
        <v>187</v>
      </c>
      <c r="D110" s="138">
        <v>10000</v>
      </c>
      <c r="E110" s="138">
        <v>10000</v>
      </c>
      <c r="F110" s="133"/>
      <c r="G110" s="113" t="s">
        <v>184</v>
      </c>
      <c r="H110" s="133"/>
      <c r="I110" s="138">
        <v>10000</v>
      </c>
      <c r="J110" s="133"/>
      <c r="K110" s="111">
        <v>50</v>
      </c>
      <c r="L110" s="59"/>
      <c r="M110" s="59"/>
      <c r="N110" s="59"/>
      <c r="O110" s="59"/>
      <c r="P110" s="3"/>
    </row>
    <row r="111" spans="2:16" s="5" customFormat="1" ht="18.75">
      <c r="B111" s="105"/>
      <c r="C111" s="111" t="s">
        <v>188</v>
      </c>
      <c r="D111" s="138">
        <v>11656</v>
      </c>
      <c r="E111" s="138">
        <v>11656</v>
      </c>
      <c r="F111" s="133"/>
      <c r="G111" s="139" t="s">
        <v>184</v>
      </c>
      <c r="H111" s="133"/>
      <c r="I111" s="138">
        <v>11656</v>
      </c>
      <c r="J111" s="133"/>
      <c r="K111" s="111">
        <v>54</v>
      </c>
      <c r="L111" s="59"/>
      <c r="M111" s="59"/>
      <c r="N111" s="59"/>
      <c r="O111" s="59"/>
      <c r="P111" s="3"/>
    </row>
    <row r="112" spans="2:16" s="5" customFormat="1" ht="19.5" thickBot="1">
      <c r="B112" s="105"/>
      <c r="C112" s="140" t="s">
        <v>189</v>
      </c>
      <c r="D112" s="141">
        <v>20367</v>
      </c>
      <c r="E112" s="141">
        <v>20367</v>
      </c>
      <c r="F112" s="74"/>
      <c r="G112" s="142" t="s">
        <v>190</v>
      </c>
      <c r="H112" s="74"/>
      <c r="I112" s="141">
        <v>20367</v>
      </c>
      <c r="J112" s="74"/>
      <c r="K112" s="154">
        <v>53</v>
      </c>
      <c r="L112" s="59"/>
      <c r="M112" s="59"/>
      <c r="N112" s="59"/>
      <c r="O112" s="59"/>
      <c r="P112" s="3"/>
    </row>
    <row r="113" spans="2:15" s="5" customFormat="1" ht="18.75"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</row>
    <row r="114" spans="2:15" s="5" customFormat="1" ht="19.5" thickBot="1">
      <c r="B114" s="160" t="s">
        <v>41</v>
      </c>
      <c r="C114" s="161"/>
      <c r="D114" s="161"/>
      <c r="E114" s="161"/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</row>
    <row r="115" spans="2:15" s="5" customFormat="1" ht="60.75" customHeight="1">
      <c r="B115" s="56" t="s">
        <v>5</v>
      </c>
      <c r="C115" s="57" t="s">
        <v>0</v>
      </c>
      <c r="D115" s="57" t="s">
        <v>13</v>
      </c>
      <c r="E115" s="57" t="s">
        <v>14</v>
      </c>
      <c r="F115" s="57" t="s">
        <v>4</v>
      </c>
      <c r="G115" s="57" t="s">
        <v>60</v>
      </c>
      <c r="H115" s="57" t="s">
        <v>6</v>
      </c>
      <c r="I115" s="57" t="s">
        <v>61</v>
      </c>
      <c r="J115" s="57" t="s">
        <v>3</v>
      </c>
      <c r="K115" s="58" t="s">
        <v>1</v>
      </c>
      <c r="L115" s="80"/>
      <c r="M115" s="80"/>
      <c r="N115" s="80"/>
      <c r="O115" s="80"/>
    </row>
    <row r="116" spans="2:15" s="5" customFormat="1" ht="93.75">
      <c r="B116" s="81" t="s">
        <v>42</v>
      </c>
      <c r="C116" s="82" t="s">
        <v>43</v>
      </c>
      <c r="D116" s="83">
        <f>SUM(E116)</f>
        <v>200000</v>
      </c>
      <c r="E116" s="84">
        <v>200000</v>
      </c>
      <c r="F116" s="79" t="s">
        <v>15</v>
      </c>
      <c r="G116" s="77" t="s">
        <v>44</v>
      </c>
      <c r="H116" s="60" t="s">
        <v>35</v>
      </c>
      <c r="I116" s="60"/>
      <c r="J116" s="70"/>
      <c r="K116" s="85"/>
      <c r="L116" s="80"/>
      <c r="M116" s="80"/>
      <c r="N116" s="80"/>
      <c r="O116" s="80"/>
    </row>
    <row r="117" spans="2:15" s="5" customFormat="1" ht="168.75">
      <c r="B117" s="81" t="s">
        <v>45</v>
      </c>
      <c r="C117" s="82" t="s">
        <v>46</v>
      </c>
      <c r="D117" s="83">
        <f>SUM(E117)</f>
        <v>300000</v>
      </c>
      <c r="E117" s="84">
        <v>300000</v>
      </c>
      <c r="F117" s="77" t="s">
        <v>15</v>
      </c>
      <c r="G117" s="70" t="s">
        <v>47</v>
      </c>
      <c r="H117" s="60" t="s">
        <v>35</v>
      </c>
      <c r="I117" s="86">
        <v>6331</v>
      </c>
      <c r="J117" s="70"/>
      <c r="K117" s="78" t="s">
        <v>62</v>
      </c>
      <c r="L117" s="80"/>
      <c r="M117" s="80"/>
      <c r="N117" s="80"/>
      <c r="O117" s="80"/>
    </row>
    <row r="118" spans="2:15" s="5" customFormat="1" ht="168.75">
      <c r="B118" s="81" t="s">
        <v>48</v>
      </c>
      <c r="C118" s="87" t="s">
        <v>49</v>
      </c>
      <c r="D118" s="83">
        <f>SUM(E118)</f>
        <v>300000</v>
      </c>
      <c r="E118" s="84">
        <v>300000</v>
      </c>
      <c r="F118" s="77" t="s">
        <v>15</v>
      </c>
      <c r="G118" s="77" t="s">
        <v>44</v>
      </c>
      <c r="H118" s="60" t="s">
        <v>35</v>
      </c>
      <c r="I118" s="88">
        <f>11000+3000</f>
        <v>14000</v>
      </c>
      <c r="J118" s="70"/>
      <c r="K118" s="78" t="s">
        <v>65</v>
      </c>
      <c r="L118" s="80"/>
      <c r="M118" s="80"/>
      <c r="N118" s="80"/>
      <c r="O118" s="80"/>
    </row>
    <row r="119" spans="2:15" s="5" customFormat="1" ht="168.75">
      <c r="B119" s="81" t="s">
        <v>50</v>
      </c>
      <c r="C119" s="87" t="s">
        <v>51</v>
      </c>
      <c r="D119" s="83">
        <f>SUM(E119)</f>
        <v>100000</v>
      </c>
      <c r="E119" s="84">
        <v>100000</v>
      </c>
      <c r="F119" s="77" t="s">
        <v>15</v>
      </c>
      <c r="G119" s="70" t="s">
        <v>52</v>
      </c>
      <c r="H119" s="60" t="s">
        <v>35</v>
      </c>
      <c r="I119" s="60"/>
      <c r="J119" s="70"/>
      <c r="K119" s="85"/>
      <c r="L119" s="80"/>
      <c r="M119" s="80"/>
      <c r="N119" s="80"/>
      <c r="O119" s="80"/>
    </row>
    <row r="120" spans="2:15" s="5" customFormat="1" ht="281.25">
      <c r="B120" s="81" t="s">
        <v>53</v>
      </c>
      <c r="C120" s="87" t="s">
        <v>54</v>
      </c>
      <c r="D120" s="84">
        <v>60000</v>
      </c>
      <c r="E120" s="84">
        <v>60000</v>
      </c>
      <c r="F120" s="70"/>
      <c r="G120" s="77" t="s">
        <v>55</v>
      </c>
      <c r="H120" s="89">
        <v>1</v>
      </c>
      <c r="I120" s="70">
        <v>60000</v>
      </c>
      <c r="J120" s="60"/>
      <c r="K120" s="85"/>
      <c r="L120" s="80"/>
      <c r="M120" s="80"/>
      <c r="N120" s="80"/>
      <c r="O120" s="80"/>
    </row>
    <row r="121" spans="2:15" s="27" customFormat="1" ht="18.75">
      <c r="B121" s="81" t="s">
        <v>64</v>
      </c>
      <c r="C121" s="90"/>
      <c r="D121" s="91">
        <f>D116+D117+D118+D119+D120</f>
        <v>960000</v>
      </c>
      <c r="E121" s="91">
        <f>E116+E117+E118+E119+E120</f>
        <v>960000</v>
      </c>
      <c r="F121" s="92"/>
      <c r="G121" s="93"/>
      <c r="H121" s="94"/>
      <c r="I121" s="91">
        <f>I116+I117+I118+I119+I120</f>
        <v>80331</v>
      </c>
      <c r="J121" s="94"/>
      <c r="K121" s="95"/>
      <c r="L121" s="96"/>
      <c r="M121" s="96"/>
      <c r="N121" s="96"/>
      <c r="O121" s="96"/>
    </row>
    <row r="122" spans="2:15" s="5" customFormat="1" ht="168.75">
      <c r="B122" s="97" t="s">
        <v>56</v>
      </c>
      <c r="C122" s="98" t="s">
        <v>57</v>
      </c>
      <c r="D122" s="83">
        <f>SUM(E122)</f>
        <v>300000</v>
      </c>
      <c r="E122" s="83">
        <v>300000</v>
      </c>
      <c r="F122" s="77" t="s">
        <v>15</v>
      </c>
      <c r="G122" s="77" t="s">
        <v>44</v>
      </c>
      <c r="H122" s="60" t="s">
        <v>35</v>
      </c>
      <c r="I122" s="60" t="s">
        <v>35</v>
      </c>
      <c r="J122" s="70"/>
      <c r="K122" s="85"/>
      <c r="L122" s="80"/>
      <c r="M122" s="80"/>
      <c r="N122" s="80"/>
      <c r="O122" s="80"/>
    </row>
    <row r="123" spans="2:15" s="5" customFormat="1" ht="19.5" thickBot="1">
      <c r="B123" s="73"/>
      <c r="C123" s="74"/>
      <c r="D123" s="74"/>
      <c r="E123" s="74"/>
      <c r="F123" s="74"/>
      <c r="G123" s="74"/>
      <c r="H123" s="74"/>
      <c r="I123" s="74"/>
      <c r="J123" s="74"/>
      <c r="K123" s="75"/>
      <c r="L123" s="80"/>
      <c r="M123" s="80"/>
      <c r="N123" s="80"/>
      <c r="O123" s="80"/>
    </row>
    <row r="124" spans="2:15" s="5" customFormat="1" ht="18.75"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</row>
    <row r="125" spans="2:15" s="5" customFormat="1" ht="18.75"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</row>
    <row r="126" spans="2:15" s="5" customFormat="1" ht="18.75"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</row>
    <row r="127" spans="2:15" s="5" customFormat="1" ht="18.75"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</row>
    <row r="128" spans="2:15" s="5" customFormat="1" ht="18.75"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</row>
    <row r="129" spans="2:15" s="5" customFormat="1" ht="18.75"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</row>
    <row r="130" spans="2:15" s="5" customFormat="1" ht="18.75"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</row>
    <row r="131" spans="2:15" s="5" customFormat="1" ht="18.75"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</row>
    <row r="132" spans="2:15" s="5" customFormat="1" ht="18.75"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</row>
    <row r="133" spans="2:15" s="5" customFormat="1" ht="18.75"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</row>
    <row r="134" spans="2:15" s="5" customFormat="1" ht="18.75"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</row>
    <row r="135" spans="2:15" s="5" customFormat="1" ht="18.75"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</row>
    <row r="136" spans="2:15" s="5" customFormat="1" ht="18.75"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</row>
    <row r="137" spans="2:15" s="5" customFormat="1" ht="18.75"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</row>
    <row r="138" spans="2:15" s="5" customFormat="1" ht="18.75"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</row>
    <row r="139" spans="2:15" s="5" customFormat="1" ht="18.75"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</row>
    <row r="140" spans="2:15" s="5" customFormat="1" ht="18.75"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</row>
    <row r="141" spans="2:15" s="5" customFormat="1" ht="18.75"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</row>
    <row r="142" spans="2:15" s="5" customFormat="1" ht="18.75"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</row>
    <row r="143" spans="2:15" s="5" customFormat="1" ht="18.75"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</row>
    <row r="144" s="5" customFormat="1" ht="18.75"/>
    <row r="145" s="5" customFormat="1" ht="18.75"/>
    <row r="146" s="5" customFormat="1" ht="18.75"/>
    <row r="147" s="5" customFormat="1" ht="18.75"/>
    <row r="148" s="5" customFormat="1" ht="18.75"/>
    <row r="149" s="5" customFormat="1" ht="18.75"/>
    <row r="150" s="5" customFormat="1" ht="18.75"/>
    <row r="151" s="5" customFormat="1" ht="18.75"/>
    <row r="152" s="5" customFormat="1" ht="18.75"/>
    <row r="153" s="5" customFormat="1" ht="18.75"/>
    <row r="154" s="5" customFormat="1" ht="18.75"/>
    <row r="155" s="5" customFormat="1" ht="18.75"/>
    <row r="156" s="5" customFormat="1" ht="18.75"/>
    <row r="157" s="5" customFormat="1" ht="18.75"/>
    <row r="158" s="5" customFormat="1" ht="18.75"/>
    <row r="159" s="5" customFormat="1" ht="18.75"/>
    <row r="160" s="5" customFormat="1" ht="18.75"/>
    <row r="161" s="5" customFormat="1" ht="18.75"/>
    <row r="162" s="5" customFormat="1" ht="18.75"/>
    <row r="163" s="5" customFormat="1" ht="18.75"/>
    <row r="164" s="5" customFormat="1" ht="18.75"/>
    <row r="165" s="5" customFormat="1" ht="18.75"/>
    <row r="166" s="5" customFormat="1" ht="18.75"/>
    <row r="167" s="5" customFormat="1" ht="18.75"/>
    <row r="168" s="5" customFormat="1" ht="18.75"/>
    <row r="169" s="5" customFormat="1" ht="18.75"/>
    <row r="170" s="5" customFormat="1" ht="18.75"/>
    <row r="171" s="5" customFormat="1" ht="18.75"/>
    <row r="172" s="5" customFormat="1" ht="18.75"/>
    <row r="173" s="5" customFormat="1" ht="18.75"/>
    <row r="174" s="5" customFormat="1" ht="18.75"/>
    <row r="175" s="5" customFormat="1" ht="18.75"/>
    <row r="176" s="5" customFormat="1" ht="18.75"/>
    <row r="177" s="5" customFormat="1" ht="18.75"/>
    <row r="178" s="5" customFormat="1" ht="18.75"/>
    <row r="179" s="5" customFormat="1" ht="18.75"/>
  </sheetData>
  <sheetProtection/>
  <mergeCells count="16">
    <mergeCell ref="B2:K2"/>
    <mergeCell ref="C39:J39"/>
    <mergeCell ref="B114:O114"/>
    <mergeCell ref="C20:C22"/>
    <mergeCell ref="C25:C26"/>
    <mergeCell ref="C27:C28"/>
    <mergeCell ref="C32:C33"/>
    <mergeCell ref="C34:C36"/>
    <mergeCell ref="C65:C66"/>
    <mergeCell ref="F65:F66"/>
    <mergeCell ref="C68:C69"/>
    <mergeCell ref="B64:B66"/>
    <mergeCell ref="D42:D43"/>
    <mergeCell ref="E42:E43"/>
    <mergeCell ref="B42:B43"/>
    <mergeCell ref="C55:C56"/>
  </mergeCells>
  <dataValidations count="8">
    <dataValidation type="list" allowBlank="1" showInputMessage="1" showErrorMessage="1" sqref="F113 F4:F38 F42:F43 F71:F72 F60">
      <formula1>$Q$4:$Q$13</formula1>
    </dataValidation>
    <dataValidation type="list" allowBlank="1" showInputMessage="1" showErrorMessage="1" sqref="F116:F123">
      <formula1>$Q$4:$Q$12</formula1>
    </dataValidation>
    <dataValidation type="list" allowBlank="1" showInputMessage="1" showErrorMessage="1" sqref="F115">
      <formula1>$Q$5:$Q$12</formula1>
    </dataValidation>
    <dataValidation type="list" allowBlank="1" showInputMessage="1" showErrorMessage="1" sqref="F70 F57:F59">
      <formula1>$Q$4:$Q$5</formula1>
    </dataValidation>
    <dataValidation type="list" allowBlank="1" showInputMessage="1" showErrorMessage="1" sqref="F63 F44:F56 F41">
      <formula1>$Q$5:$Q$5</formula1>
    </dataValidation>
    <dataValidation type="list" allowBlank="1" showInputMessage="1" showErrorMessage="1" sqref="F103:F112 F65:F68">
      <formula1>$Q$5:$Q$8</formula1>
    </dataValidation>
    <dataValidation type="list" allowBlank="1" showInputMessage="1" showErrorMessage="1" sqref="F74:F102">
      <formula1>$Q$6:$Q$8</formula1>
    </dataValidation>
    <dataValidation type="list" allowBlank="1" showInputMessage="1" showErrorMessage="1" sqref="G61 Q4:Q13 F3">
      <formula1>$Q$5:$Q$13</formula1>
    </dataValidation>
  </dataValidations>
  <printOptions/>
  <pageMargins left="0.5" right="0.5" top="0.43" bottom="0.54" header="0.5" footer="0.5"/>
  <pageSetup orientation="portrait" paperSize="9" scale="30" r:id="rId1"/>
  <rowBreaks count="2" manualBreakCount="2">
    <brk id="70" max="255" man="1"/>
    <brk id="122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 OS</dc:creator>
  <cp:keywords/>
  <dc:description/>
  <cp:lastModifiedBy>xp</cp:lastModifiedBy>
  <cp:lastPrinted>2016-08-16T13:54:25Z</cp:lastPrinted>
  <dcterms:created xsi:type="dcterms:W3CDTF">2016-06-13T08:49:15Z</dcterms:created>
  <dcterms:modified xsi:type="dcterms:W3CDTF">2017-03-02T10:39:48Z</dcterms:modified>
  <cp:category/>
  <cp:version/>
  <cp:contentType/>
  <cp:contentStatus/>
</cp:coreProperties>
</file>