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'Лист1'!$A$2:$G$44</definedName>
  </definedNames>
  <calcPr fullCalcOnLoad="1"/>
</workbook>
</file>

<file path=xl/sharedStrings.xml><?xml version="1.0" encoding="utf-8"?>
<sst xmlns="http://schemas.openxmlformats.org/spreadsheetml/2006/main" count="83" uniqueCount="60">
  <si>
    <t>Виховання екологічної культури як частини загальної культури  населення шляхом проведення добровільних громадських акцій, загального екологічного виховання, в тому числі:</t>
  </si>
  <si>
    <t xml:space="preserve">Найменування робіт </t>
  </si>
  <si>
    <t>Одиниці виміру</t>
  </si>
  <si>
    <t>План</t>
  </si>
  <si>
    <t>Факт</t>
  </si>
  <si>
    <t>№ п/п</t>
  </si>
  <si>
    <t>Об'єм робіт</t>
  </si>
  <si>
    <t>Введення в постійну практику добровільних громадських акцій по висадженню дерев, очищенню від сміття парків, берегів рік тощо  з проведенням пропаганди таких заходів у ЗМІ та навчальних закладах - проведення громадських акцій "Чисте узбережжя" до Міжнародного дня водних ресурсів та Міжнародного дня Чорного моря</t>
  </si>
  <si>
    <t>шт.</t>
  </si>
  <si>
    <t>-</t>
  </si>
  <si>
    <t>проведення міських екологічних читань</t>
  </si>
  <si>
    <t>виставка акваріумістів</t>
  </si>
  <si>
    <t>од.</t>
  </si>
  <si>
    <t>Проведення інвентаризації парків і лісопаркових зон (інвентаризація зелених насаджень)</t>
  </si>
  <si>
    <t>Проведення інвентаризації парків і лісопаркових зон (розробка та погодження проектів землеустрою з організації та встановлення меж парків, скверів, інших обєктів)</t>
  </si>
  <si>
    <t>проведення виставок та випусків голубів</t>
  </si>
  <si>
    <t>проведення екологічної стежки</t>
  </si>
  <si>
    <t xml:space="preserve">реалізація медіапроекта "Екологічний патруль" </t>
  </si>
  <si>
    <t xml:space="preserve">шт. </t>
  </si>
  <si>
    <t>Проведення спеціальних заходів спрямованих на запобігання знищенню чи пошкодженню природних комплексів територій та обєктів природно-заповідного фонду</t>
  </si>
  <si>
    <t>Оновлення зелених насаджень міських парків, скверів (придбання саджанців)</t>
  </si>
  <si>
    <t>Ліквідація наслідків підтоплення в житловому масиві Кульбакине - будівництво дренажної мережі (проектні роботи та експертиза)</t>
  </si>
  <si>
    <t>Проведення просвітницької роботи з населенням, семінарів про соціальну грамотність, соціальне проектування і основи управління здоров’ям -виготовлення плакатів, білбордів, інформаційних матеріалів з питань екології та благоустрою міста.</t>
  </si>
  <si>
    <t>Будівництво каналізації по вул.Сиваської дивізії в Центральному районі м. Миколаєва, II черга (розробка проекту та експертиза)</t>
  </si>
  <si>
    <t>Укріплення берегової частини мікрорайону Намив шляхом будівництва набережної для запобігання розмиванню, у тому числі проектні роботи та експертиза</t>
  </si>
  <si>
    <t>Ліквідація зсувних процесів у мкр. Велика Корениха - будівництво протизсувних споруд по вул. Піщаній у мкр. Велика Корениха, проведення геологічних вишукувань</t>
  </si>
  <si>
    <t xml:space="preserve">Ліквідація наслідків підтоплення в житловому масиві Широка Балка - будівництво дренажного колектору </t>
  </si>
  <si>
    <t>Всього</t>
  </si>
  <si>
    <t>Екологічно безпечне видалення та знешкодження небезпечних хімічних речовин в Корабельному районі міста Миколаєва по вул. Приміській, 64-в</t>
  </si>
  <si>
    <t>1546 дерев 2714 кущів</t>
  </si>
  <si>
    <t>Придбання  матеріалів, обладнання інвентарю</t>
  </si>
  <si>
    <t>Утримання на належному рівні зеленої зони населеного пункту та поліпшення його екологічних умов, у т.ч. прибирання та санітарна очистка зелених зон парків, скверів, бульварів, газонів, пляжу тощо</t>
  </si>
  <si>
    <t>Утримання та поточний ремонт МАФ</t>
  </si>
  <si>
    <t>Утримання звалища листя</t>
  </si>
  <si>
    <t>Утримання вічного вогню</t>
  </si>
  <si>
    <t>Утримання на належному рівні зеленої зони населеного пункту та поліпшення його екологічних умов</t>
  </si>
  <si>
    <t>тис. м.куб.</t>
  </si>
  <si>
    <t>га</t>
  </si>
  <si>
    <t>мех/год</t>
  </si>
  <si>
    <t>Звіт про використання коштів міського по управлінню екології за  2016 рік, грн.</t>
  </si>
  <si>
    <t xml:space="preserve"> контейнерів сітчастих для збору ПЕТ - 78, урн - 50, лавок - 50</t>
  </si>
  <si>
    <t>Підрядна організація</t>
  </si>
  <si>
    <t>ФОП Кущ Є.В.                      ФОП Панасюк П.Г.</t>
  </si>
  <si>
    <t>ТОВ "Миколаївзеленгосп"         ТОВ "Терра-Ника"                      ФОП Агафонова Т.О.              ФОП Рогоза В.Ю.                ФОП Козира Т.О. ТОВ"МИКОЛАЇВАВТОДОР"  ТОВ ХАСТ Компани           ТОВ "ПРИВАТБУД"  ПП"Нистра-Ю"                        ФОП Макаренкін В. Ю.</t>
  </si>
  <si>
    <t xml:space="preserve">ТОВ "Миколаївзеленгосп"         ТОВ "Терра-Ника"    ТОВ «Проектбудсервіс- Юг» </t>
  </si>
  <si>
    <t>ТОВ «ДБК-Проект»</t>
  </si>
  <si>
    <t>ТОВ "Миколаївзеленгосп"</t>
  </si>
  <si>
    <t>КП ТРК "Март"</t>
  </si>
  <si>
    <t>МОБФ "Індиго"</t>
  </si>
  <si>
    <t>ГО «Зоозахисна громадська організація «Фенікс»</t>
  </si>
  <si>
    <t>ГО "Миколаївський клуб мандрівників"</t>
  </si>
  <si>
    <t>ММБФ МЕТА „Від спільного бачення – до спільних дій”</t>
  </si>
  <si>
    <t>ГО "Миколаївська міська асоціація голубівників"</t>
  </si>
  <si>
    <t xml:space="preserve">ФОП Савенюк І.В. </t>
  </si>
  <si>
    <t>ПП КФ «СНЕЙЛ»,  ТОВ "Український експертний центр по вимірюванню та оцінці"</t>
  </si>
  <si>
    <t>ПП КФ «СНЕЙЛ»</t>
  </si>
  <si>
    <t>ФОП Корж В.В.</t>
  </si>
  <si>
    <t>ПАТ "Миколаївгаз"</t>
  </si>
  <si>
    <t>ФОП Макаренкін В.Ю., ТОВ "ТЕРРА НІКА"</t>
  </si>
  <si>
    <t>ТОВ "Миколаївзеленгосп",  ТОВ "Проектбудсервіс ЮГ"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</si>
</sst>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_-* #,##0.000_р_._-;\-* #,##0.000_р_._-;_-* &quot;-&quot;??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0\ _г_р_н_._-;\-* #,##0.000\ _г_р_н_._-;_-* &quot;-&quot;???\ _г_р_н_._-;_-@_-"/>
    <numFmt numFmtId="210" formatCode="#,##0.000_ ;\-#,##0.000\ "/>
    <numFmt numFmtId="211" formatCode="#,##0.00_ ;\-#,##0.00\ "/>
    <numFmt numFmtId="212" formatCode="#,##0.000"/>
    <numFmt numFmtId="213" formatCode="[$-422]d\ mmmm\ yyyy&quot; р.&quot;"/>
    <numFmt numFmtId="214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40"/>
      <name val="Times New Roman"/>
      <family val="1"/>
    </font>
    <font>
      <sz val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20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214" fontId="5" fillId="0" borderId="10" xfId="0" applyNumberFormat="1" applyFont="1" applyBorder="1" applyAlignment="1">
      <alignment horizontal="center" vertical="top" wrapText="1"/>
    </xf>
    <xf numFmtId="214" fontId="6" fillId="0" borderId="10" xfId="0" applyNumberFormat="1" applyFont="1" applyBorder="1" applyAlignment="1">
      <alignment horizontal="center" vertical="top" wrapText="1"/>
    </xf>
    <xf numFmtId="214" fontId="6" fillId="0" borderId="10" xfId="0" applyNumberFormat="1" applyFont="1" applyBorder="1" applyAlignment="1">
      <alignment horizontal="center" vertical="center" wrapText="1"/>
    </xf>
    <xf numFmtId="214" fontId="5" fillId="0" borderId="10" xfId="0" applyNumberFormat="1" applyFont="1" applyBorder="1" applyAlignment="1">
      <alignment horizontal="center" vertical="center" wrapText="1"/>
    </xf>
    <xf numFmtId="214" fontId="6" fillId="0" borderId="10" xfId="0" applyNumberFormat="1" applyFont="1" applyBorder="1" applyAlignment="1">
      <alignment horizontal="center" vertical="center"/>
    </xf>
    <xf numFmtId="214" fontId="5" fillId="0" borderId="10" xfId="0" applyNumberFormat="1" applyFont="1" applyBorder="1" applyAlignment="1">
      <alignment horizontal="center" vertical="center"/>
    </xf>
    <xf numFmtId="214" fontId="5" fillId="0" borderId="11" xfId="0" applyNumberFormat="1" applyFont="1" applyBorder="1" applyAlignment="1">
      <alignment horizontal="center" vertical="center"/>
    </xf>
    <xf numFmtId="214" fontId="6" fillId="0" borderId="11" xfId="0" applyNumberFormat="1" applyFont="1" applyBorder="1" applyAlignment="1">
      <alignment horizontal="center" vertical="center" wrapText="1"/>
    </xf>
    <xf numFmtId="214" fontId="5" fillId="0" borderId="0" xfId="0" applyNumberFormat="1" applyFont="1" applyAlignment="1">
      <alignment horizontal="center"/>
    </xf>
    <xf numFmtId="214" fontId="5" fillId="0" borderId="10" xfId="0" applyNumberFormat="1" applyFont="1" applyFill="1" applyBorder="1" applyAlignment="1">
      <alignment horizontal="center" vertical="center" wrapText="1"/>
    </xf>
    <xf numFmtId="214" fontId="1" fillId="0" borderId="0" xfId="0" applyNumberFormat="1" applyFont="1" applyAlignment="1">
      <alignment horizontal="center"/>
    </xf>
    <xf numFmtId="214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14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14" fontId="5" fillId="0" borderId="11" xfId="0" applyNumberFormat="1" applyFont="1" applyBorder="1" applyAlignment="1">
      <alignment horizontal="center" vertical="top" wrapText="1"/>
    </xf>
    <xf numFmtId="214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14" fontId="5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60" zoomScaleNormal="70" workbookViewId="0" topLeftCell="A2">
      <selection activeCell="G17" sqref="G17"/>
    </sheetView>
  </sheetViews>
  <sheetFormatPr defaultColWidth="9.140625" defaultRowHeight="12.75"/>
  <cols>
    <col min="1" max="1" width="6.57421875" style="27" customWidth="1"/>
    <col min="2" max="2" width="70.00390625" style="1" customWidth="1"/>
    <col min="3" max="3" width="21.140625" style="1" customWidth="1"/>
    <col min="4" max="4" width="24.8515625" style="1" customWidth="1"/>
    <col min="5" max="5" width="22.00390625" style="38" customWidth="1"/>
    <col min="6" max="6" width="21.28125" style="38" customWidth="1"/>
    <col min="7" max="7" width="27.421875" style="38" customWidth="1"/>
    <col min="8" max="8" width="9.421875" style="1" bestFit="1" customWidth="1"/>
    <col min="9" max="16384" width="9.140625" style="1" customWidth="1"/>
  </cols>
  <sheetData>
    <row r="1" spans="1:7" ht="22.5" customHeight="1" hidden="1">
      <c r="A1" s="25"/>
      <c r="B1" s="5"/>
      <c r="C1" s="5"/>
      <c r="D1" s="5"/>
      <c r="E1" s="36"/>
      <c r="F1" s="36"/>
      <c r="G1" s="36"/>
    </row>
    <row r="2" spans="1:7" ht="39.75" customHeight="1">
      <c r="A2" s="26"/>
      <c r="B2" s="42" t="s">
        <v>39</v>
      </c>
      <c r="C2" s="42"/>
      <c r="D2" s="42"/>
      <c r="E2" s="42"/>
      <c r="F2" s="42"/>
      <c r="G2" s="40"/>
    </row>
    <row r="3" spans="1:7" ht="12.75" customHeight="1">
      <c r="A3" s="25"/>
      <c r="B3" s="5"/>
      <c r="C3" s="5"/>
      <c r="D3" s="5"/>
      <c r="E3" s="36"/>
      <c r="F3" s="36"/>
      <c r="G3" s="36"/>
    </row>
    <row r="4" spans="1:7" ht="51" customHeight="1">
      <c r="A4" s="45" t="s">
        <v>5</v>
      </c>
      <c r="B4" s="45" t="s">
        <v>1</v>
      </c>
      <c r="C4" s="45" t="s">
        <v>2</v>
      </c>
      <c r="D4" s="45" t="s">
        <v>6</v>
      </c>
      <c r="E4" s="46" t="s">
        <v>3</v>
      </c>
      <c r="F4" s="43" t="s">
        <v>4</v>
      </c>
      <c r="G4" s="28" t="s">
        <v>41</v>
      </c>
    </row>
    <row r="5" spans="1:7" ht="75.75" customHeight="1" hidden="1">
      <c r="A5" s="45"/>
      <c r="B5" s="45"/>
      <c r="C5" s="45"/>
      <c r="D5" s="45"/>
      <c r="E5" s="46"/>
      <c r="F5" s="44"/>
      <c r="G5" s="28"/>
    </row>
    <row r="6" spans="1:7" ht="22.5" customHeight="1">
      <c r="A6" s="8"/>
      <c r="B6" s="9" t="s">
        <v>27</v>
      </c>
      <c r="C6" s="8"/>
      <c r="D6" s="8"/>
      <c r="E6" s="29">
        <f>E7+E18+E21</f>
        <v>26456.6275</v>
      </c>
      <c r="F6" s="29">
        <f>F7+F18+F21</f>
        <v>23641.345</v>
      </c>
      <c r="G6" s="28"/>
    </row>
    <row r="7" spans="1:7" ht="19.5" customHeight="1">
      <c r="A7" s="8"/>
      <c r="B7" s="10">
        <v>100203</v>
      </c>
      <c r="C7" s="8"/>
      <c r="D7" s="8"/>
      <c r="E7" s="29">
        <f>E8+E10+E14+E16</f>
        <v>22924.556</v>
      </c>
      <c r="F7" s="29">
        <f>F8+F10+F14+F16</f>
        <v>21873.183</v>
      </c>
      <c r="G7" s="28"/>
    </row>
    <row r="8" spans="1:7" ht="19.5" customHeight="1">
      <c r="A8" s="8"/>
      <c r="B8" s="10">
        <v>2210</v>
      </c>
      <c r="C8" s="8"/>
      <c r="D8" s="8"/>
      <c r="E8" s="29">
        <f>E9</f>
        <v>400</v>
      </c>
      <c r="F8" s="29">
        <f>F9</f>
        <v>393.18</v>
      </c>
      <c r="G8" s="28"/>
    </row>
    <row r="9" spans="1:7" ht="75.75" customHeight="1">
      <c r="A9" s="8">
        <v>1</v>
      </c>
      <c r="B9" s="7" t="s">
        <v>30</v>
      </c>
      <c r="C9" s="8" t="s">
        <v>12</v>
      </c>
      <c r="D9" s="15" t="s">
        <v>40</v>
      </c>
      <c r="E9" s="29">
        <v>400</v>
      </c>
      <c r="F9" s="29">
        <v>393.18</v>
      </c>
      <c r="G9" s="41" t="s">
        <v>58</v>
      </c>
    </row>
    <row r="10" spans="1:7" ht="19.5" customHeight="1">
      <c r="A10" s="8"/>
      <c r="B10" s="10">
        <v>2240</v>
      </c>
      <c r="C10" s="8"/>
      <c r="D10" s="8"/>
      <c r="E10" s="29">
        <f>E11+E12+E13</f>
        <v>21890.063000000002</v>
      </c>
      <c r="F10" s="29">
        <f>F11+F12+F13</f>
        <v>20976.591</v>
      </c>
      <c r="G10" s="28"/>
    </row>
    <row r="11" spans="1:7" ht="111" customHeight="1">
      <c r="A11" s="8">
        <v>2</v>
      </c>
      <c r="B11" s="7" t="s">
        <v>31</v>
      </c>
      <c r="C11" s="8" t="s">
        <v>37</v>
      </c>
      <c r="D11" s="8">
        <v>167.09</v>
      </c>
      <c r="E11" s="39">
        <v>18386.095</v>
      </c>
      <c r="F11" s="39">
        <v>17195.61</v>
      </c>
      <c r="G11" s="41" t="s">
        <v>44</v>
      </c>
    </row>
    <row r="12" spans="1:7" ht="242.25" customHeight="1">
      <c r="A12" s="8">
        <v>3</v>
      </c>
      <c r="B12" s="7" t="s">
        <v>32</v>
      </c>
      <c r="C12" s="8" t="s">
        <v>12</v>
      </c>
      <c r="D12" s="8">
        <v>24</v>
      </c>
      <c r="E12" s="39">
        <v>3110.96</v>
      </c>
      <c r="F12" s="39">
        <v>3264.276</v>
      </c>
      <c r="G12" s="41" t="s">
        <v>43</v>
      </c>
    </row>
    <row r="13" spans="1:7" ht="42.75" customHeight="1">
      <c r="A13" s="8">
        <v>4</v>
      </c>
      <c r="B13" s="7" t="s">
        <v>33</v>
      </c>
      <c r="C13" s="8" t="s">
        <v>38</v>
      </c>
      <c r="D13" s="8">
        <v>739</v>
      </c>
      <c r="E13" s="39">
        <v>393.008</v>
      </c>
      <c r="F13" s="39">
        <v>516.705</v>
      </c>
      <c r="G13" s="41" t="s">
        <v>42</v>
      </c>
    </row>
    <row r="14" spans="1:7" ht="19.5" customHeight="1">
      <c r="A14" s="8"/>
      <c r="B14" s="10">
        <v>2274</v>
      </c>
      <c r="C14" s="8"/>
      <c r="D14" s="8"/>
      <c r="E14" s="39">
        <f>E15</f>
        <v>65.5</v>
      </c>
      <c r="F14" s="39">
        <f>F15</f>
        <v>51.851</v>
      </c>
      <c r="G14" s="41"/>
    </row>
    <row r="15" spans="1:7" ht="19.5" customHeight="1">
      <c r="A15" s="8">
        <v>5</v>
      </c>
      <c r="B15" s="7" t="s">
        <v>34</v>
      </c>
      <c r="C15" s="8" t="s">
        <v>36</v>
      </c>
      <c r="D15" s="8">
        <v>6</v>
      </c>
      <c r="E15" s="39">
        <v>65.5</v>
      </c>
      <c r="F15" s="39">
        <v>51.851</v>
      </c>
      <c r="G15" s="41" t="s">
        <v>57</v>
      </c>
    </row>
    <row r="16" spans="1:7" ht="19.5" customHeight="1">
      <c r="A16" s="8"/>
      <c r="B16" s="10">
        <v>3132</v>
      </c>
      <c r="C16" s="8"/>
      <c r="D16" s="8"/>
      <c r="E16" s="29">
        <f>E17</f>
        <v>568.993</v>
      </c>
      <c r="F16" s="29">
        <f>F17</f>
        <v>451.561</v>
      </c>
      <c r="G16" s="28"/>
    </row>
    <row r="17" spans="1:7" ht="100.5" customHeight="1">
      <c r="A17" s="8">
        <v>6</v>
      </c>
      <c r="B17" s="7" t="s">
        <v>35</v>
      </c>
      <c r="C17" s="8" t="s">
        <v>37</v>
      </c>
      <c r="D17" s="8"/>
      <c r="E17" s="29">
        <v>568.993</v>
      </c>
      <c r="F17" s="29">
        <v>451.561</v>
      </c>
      <c r="G17" s="41" t="s">
        <v>59</v>
      </c>
    </row>
    <row r="18" spans="1:7" ht="19.5" customHeight="1">
      <c r="A18" s="8"/>
      <c r="B18" s="10">
        <v>200200</v>
      </c>
      <c r="C18" s="8"/>
      <c r="D18" s="8"/>
      <c r="E18" s="29">
        <f>E19</f>
        <v>205.228</v>
      </c>
      <c r="F18" s="29">
        <f>F19</f>
        <v>205.228</v>
      </c>
      <c r="G18" s="28"/>
    </row>
    <row r="19" spans="1:7" ht="19.5" customHeight="1">
      <c r="A19" s="8"/>
      <c r="B19" s="10">
        <v>3122</v>
      </c>
      <c r="C19" s="8"/>
      <c r="D19" s="8"/>
      <c r="E19" s="29">
        <f>E20</f>
        <v>205.228</v>
      </c>
      <c r="F19" s="29">
        <f>F20</f>
        <v>205.228</v>
      </c>
      <c r="G19" s="28"/>
    </row>
    <row r="20" spans="1:7" ht="59.25" customHeight="1">
      <c r="A20" s="8">
        <v>1</v>
      </c>
      <c r="B20" s="7" t="s">
        <v>24</v>
      </c>
      <c r="C20" s="8" t="s">
        <v>8</v>
      </c>
      <c r="D20" s="8">
        <v>1</v>
      </c>
      <c r="E20" s="28">
        <v>205.228</v>
      </c>
      <c r="F20" s="28">
        <f>E20</f>
        <v>205.228</v>
      </c>
      <c r="G20" s="28" t="s">
        <v>45</v>
      </c>
    </row>
    <row r="21" spans="1:8" s="3" customFormat="1" ht="18.75">
      <c r="A21" s="10"/>
      <c r="B21" s="10">
        <v>240601</v>
      </c>
      <c r="C21" s="16"/>
      <c r="D21" s="16"/>
      <c r="E21" s="30">
        <f>E22+E24+E29+E37+E39</f>
        <v>3326.8435</v>
      </c>
      <c r="F21" s="30">
        <f>F29+F22+F24+F37+F39</f>
        <v>1562.934</v>
      </c>
      <c r="G21" s="31"/>
      <c r="H21" s="2"/>
    </row>
    <row r="22" spans="1:7" s="3" customFormat="1" ht="18.75">
      <c r="A22" s="10"/>
      <c r="B22" s="10">
        <v>2210</v>
      </c>
      <c r="C22" s="16"/>
      <c r="D22" s="16"/>
      <c r="E22" s="30">
        <f>E23</f>
        <v>90</v>
      </c>
      <c r="F22" s="30">
        <f>F23</f>
        <v>35.925</v>
      </c>
      <c r="G22" s="31"/>
    </row>
    <row r="23" spans="1:7" s="6" customFormat="1" ht="96.75" customHeight="1">
      <c r="A23" s="24">
        <v>1</v>
      </c>
      <c r="B23" s="13" t="s">
        <v>22</v>
      </c>
      <c r="C23" s="15" t="s">
        <v>8</v>
      </c>
      <c r="D23" s="17">
        <v>31227</v>
      </c>
      <c r="E23" s="33">
        <v>90</v>
      </c>
      <c r="F23" s="31">
        <v>35.925</v>
      </c>
      <c r="G23" s="31" t="s">
        <v>56</v>
      </c>
    </row>
    <row r="24" spans="1:7" s="3" customFormat="1" ht="22.5" customHeight="1">
      <c r="A24" s="10"/>
      <c r="B24" s="12">
        <v>2240</v>
      </c>
      <c r="C24" s="16"/>
      <c r="D24" s="16"/>
      <c r="E24" s="30">
        <f>SUM(E25:E28)</f>
        <v>939</v>
      </c>
      <c r="F24" s="30">
        <f>F25+F26+F27</f>
        <v>800.281</v>
      </c>
      <c r="G24" s="31"/>
    </row>
    <row r="25" spans="1:7" s="3" customFormat="1" ht="37.5" customHeight="1">
      <c r="A25" s="8">
        <v>2</v>
      </c>
      <c r="B25" s="11" t="s">
        <v>13</v>
      </c>
      <c r="C25" s="15" t="s">
        <v>18</v>
      </c>
      <c r="D25" s="19">
        <v>17</v>
      </c>
      <c r="E25" s="31">
        <v>400</v>
      </c>
      <c r="F25" s="31">
        <v>372.281</v>
      </c>
      <c r="G25" s="31" t="s">
        <v>55</v>
      </c>
    </row>
    <row r="26" spans="1:7" s="3" customFormat="1" ht="103.5" customHeight="1">
      <c r="A26" s="8">
        <v>3</v>
      </c>
      <c r="B26" s="11" t="s">
        <v>14</v>
      </c>
      <c r="C26" s="15" t="s">
        <v>18</v>
      </c>
      <c r="D26" s="19">
        <v>16</v>
      </c>
      <c r="E26" s="31">
        <v>400</v>
      </c>
      <c r="F26" s="31">
        <v>328.164</v>
      </c>
      <c r="G26" s="31" t="s">
        <v>54</v>
      </c>
    </row>
    <row r="27" spans="1:7" s="3" customFormat="1" ht="80.25" customHeight="1">
      <c r="A27" s="8">
        <v>4</v>
      </c>
      <c r="B27" s="11" t="s">
        <v>19</v>
      </c>
      <c r="C27" s="15" t="s">
        <v>12</v>
      </c>
      <c r="D27" s="15">
        <v>61</v>
      </c>
      <c r="E27" s="31">
        <v>100</v>
      </c>
      <c r="F27" s="31">
        <v>99.836</v>
      </c>
      <c r="G27" s="31" t="s">
        <v>53</v>
      </c>
    </row>
    <row r="28" spans="1:7" s="3" customFormat="1" ht="57.75" customHeight="1">
      <c r="A28" s="8">
        <v>5</v>
      </c>
      <c r="B28" s="11" t="s">
        <v>28</v>
      </c>
      <c r="C28" s="15" t="s">
        <v>12</v>
      </c>
      <c r="D28" s="15"/>
      <c r="E28" s="31">
        <v>39</v>
      </c>
      <c r="F28" s="30" t="s">
        <v>9</v>
      </c>
      <c r="G28" s="31"/>
    </row>
    <row r="29" spans="1:7" s="4" customFormat="1" ht="18.75">
      <c r="A29" s="10"/>
      <c r="B29" s="12">
        <v>2282</v>
      </c>
      <c r="C29" s="16"/>
      <c r="D29" s="16"/>
      <c r="E29" s="30">
        <f>E30+E36</f>
        <v>290</v>
      </c>
      <c r="F29" s="30">
        <f>F30+F36</f>
        <v>287.15099999999995</v>
      </c>
      <c r="G29" s="31"/>
    </row>
    <row r="30" spans="1:7" ht="77.25" customHeight="1">
      <c r="A30" s="8">
        <v>6</v>
      </c>
      <c r="B30" s="11" t="s">
        <v>0</v>
      </c>
      <c r="C30" s="15"/>
      <c r="D30" s="15"/>
      <c r="E30" s="37">
        <v>240</v>
      </c>
      <c r="F30" s="31">
        <f>F31++F35+F33+F32+F34</f>
        <v>237.15099999999998</v>
      </c>
      <c r="G30" s="31"/>
    </row>
    <row r="31" spans="1:7" ht="59.25" customHeight="1">
      <c r="A31" s="8"/>
      <c r="B31" s="11" t="s">
        <v>15</v>
      </c>
      <c r="C31" s="15" t="s">
        <v>8</v>
      </c>
      <c r="D31" s="15">
        <v>2</v>
      </c>
      <c r="E31" s="37">
        <v>20</v>
      </c>
      <c r="F31" s="31">
        <v>17.152</v>
      </c>
      <c r="G31" s="31" t="s">
        <v>52</v>
      </c>
    </row>
    <row r="32" spans="1:7" ht="56.25">
      <c r="A32" s="8"/>
      <c r="B32" s="11" t="s">
        <v>10</v>
      </c>
      <c r="C32" s="15" t="s">
        <v>12</v>
      </c>
      <c r="D32" s="15">
        <v>1</v>
      </c>
      <c r="E32" s="37">
        <v>50</v>
      </c>
      <c r="F32" s="31">
        <v>49.999</v>
      </c>
      <c r="G32" s="31" t="s">
        <v>51</v>
      </c>
    </row>
    <row r="33" spans="1:7" ht="37.5">
      <c r="A33" s="8"/>
      <c r="B33" s="14" t="s">
        <v>16</v>
      </c>
      <c r="C33" s="15" t="s">
        <v>12</v>
      </c>
      <c r="D33" s="15">
        <v>1</v>
      </c>
      <c r="E33" s="37">
        <v>50</v>
      </c>
      <c r="F33" s="31">
        <v>50</v>
      </c>
      <c r="G33" s="31" t="s">
        <v>50</v>
      </c>
    </row>
    <row r="34" spans="1:7" ht="56.25">
      <c r="A34" s="8"/>
      <c r="B34" s="14" t="s">
        <v>11</v>
      </c>
      <c r="C34" s="15" t="s">
        <v>12</v>
      </c>
      <c r="D34" s="15">
        <v>1</v>
      </c>
      <c r="E34" s="37">
        <v>20</v>
      </c>
      <c r="F34" s="31">
        <v>20</v>
      </c>
      <c r="G34" s="31" t="s">
        <v>49</v>
      </c>
    </row>
    <row r="35" spans="1:7" ht="18.75">
      <c r="A35" s="8"/>
      <c r="B35" s="14" t="s">
        <v>17</v>
      </c>
      <c r="C35" s="15" t="s">
        <v>12</v>
      </c>
      <c r="D35" s="15"/>
      <c r="E35" s="37">
        <v>100</v>
      </c>
      <c r="F35" s="31">
        <v>100</v>
      </c>
      <c r="G35" s="31" t="s">
        <v>47</v>
      </c>
    </row>
    <row r="36" spans="1:7" ht="116.25" customHeight="1">
      <c r="A36" s="8">
        <v>7</v>
      </c>
      <c r="B36" s="11" t="s">
        <v>7</v>
      </c>
      <c r="C36" s="15" t="s">
        <v>12</v>
      </c>
      <c r="D36" s="15">
        <v>1</v>
      </c>
      <c r="E36" s="31">
        <v>50</v>
      </c>
      <c r="F36" s="31">
        <v>50</v>
      </c>
      <c r="G36" s="31" t="s">
        <v>48</v>
      </c>
    </row>
    <row r="37" spans="1:10" ht="18.75">
      <c r="A37" s="10"/>
      <c r="B37" s="12">
        <v>3110</v>
      </c>
      <c r="C37" s="18"/>
      <c r="D37" s="16"/>
      <c r="E37" s="32">
        <f>E38</f>
        <v>361</v>
      </c>
      <c r="F37" s="30">
        <f>F38</f>
        <v>228.171</v>
      </c>
      <c r="G37" s="31"/>
      <c r="H37" s="3"/>
      <c r="I37" s="3"/>
      <c r="J37" s="3"/>
    </row>
    <row r="38" spans="1:10" ht="37.5">
      <c r="A38" s="8">
        <v>8</v>
      </c>
      <c r="B38" s="11" t="s">
        <v>20</v>
      </c>
      <c r="C38" s="19" t="s">
        <v>12</v>
      </c>
      <c r="D38" s="15" t="s">
        <v>29</v>
      </c>
      <c r="E38" s="33">
        <v>361</v>
      </c>
      <c r="F38" s="31">
        <v>228.171</v>
      </c>
      <c r="G38" s="31" t="s">
        <v>46</v>
      </c>
      <c r="H38" s="3"/>
      <c r="I38" s="3"/>
      <c r="J38" s="3"/>
    </row>
    <row r="39" spans="1:10" s="3" customFormat="1" ht="18.75">
      <c r="A39" s="8"/>
      <c r="B39" s="12">
        <v>3122</v>
      </c>
      <c r="C39" s="19"/>
      <c r="D39" s="15"/>
      <c r="E39" s="32">
        <f>E40+E41+E42+E43+E44</f>
        <v>1646.8435</v>
      </c>
      <c r="F39" s="30">
        <f>F42</f>
        <v>211.406</v>
      </c>
      <c r="G39" s="31"/>
      <c r="H39" s="1"/>
      <c r="I39" s="1"/>
      <c r="J39" s="1"/>
    </row>
    <row r="40" spans="1:10" s="3" customFormat="1" ht="56.25">
      <c r="A40" s="8">
        <v>9</v>
      </c>
      <c r="B40" s="11" t="s">
        <v>21</v>
      </c>
      <c r="C40" s="19" t="s">
        <v>8</v>
      </c>
      <c r="D40" s="15"/>
      <c r="E40" s="33">
        <v>400</v>
      </c>
      <c r="F40" s="30" t="s">
        <v>9</v>
      </c>
      <c r="G40" s="31"/>
      <c r="H40" s="1"/>
      <c r="I40" s="1"/>
      <c r="J40" s="1"/>
    </row>
    <row r="41" spans="1:10" s="3" customFormat="1" ht="60.75" customHeight="1">
      <c r="A41" s="8">
        <v>10</v>
      </c>
      <c r="B41" s="11" t="s">
        <v>23</v>
      </c>
      <c r="C41" s="19" t="s">
        <v>8</v>
      </c>
      <c r="D41" s="15"/>
      <c r="E41" s="33">
        <v>300</v>
      </c>
      <c r="F41" s="30" t="s">
        <v>9</v>
      </c>
      <c r="G41" s="31"/>
      <c r="H41" s="1"/>
      <c r="I41" s="1"/>
      <c r="J41" s="1"/>
    </row>
    <row r="42" spans="1:10" s="3" customFormat="1" ht="60" customHeight="1">
      <c r="A42" s="8">
        <v>11</v>
      </c>
      <c r="B42" s="11" t="s">
        <v>24</v>
      </c>
      <c r="C42" s="19" t="s">
        <v>8</v>
      </c>
      <c r="D42" s="15">
        <v>1</v>
      </c>
      <c r="E42" s="33">
        <v>211.8435</v>
      </c>
      <c r="F42" s="31">
        <v>211.406</v>
      </c>
      <c r="G42" s="31" t="s">
        <v>45</v>
      </c>
      <c r="H42" s="1"/>
      <c r="I42" s="1"/>
      <c r="J42" s="1"/>
    </row>
    <row r="43" spans="1:10" s="3" customFormat="1" ht="60" customHeight="1">
      <c r="A43" s="8">
        <v>12</v>
      </c>
      <c r="B43" s="20" t="s">
        <v>25</v>
      </c>
      <c r="C43" s="19" t="s">
        <v>8</v>
      </c>
      <c r="D43" s="21"/>
      <c r="E43" s="34">
        <v>15</v>
      </c>
      <c r="F43" s="35" t="s">
        <v>9</v>
      </c>
      <c r="G43" s="31"/>
      <c r="H43" s="1"/>
      <c r="I43" s="1"/>
      <c r="J43" s="1"/>
    </row>
    <row r="44" spans="1:10" s="23" customFormat="1" ht="43.5" customHeight="1">
      <c r="A44" s="8">
        <v>13</v>
      </c>
      <c r="B44" s="11" t="s">
        <v>26</v>
      </c>
      <c r="C44" s="19"/>
      <c r="D44" s="15"/>
      <c r="E44" s="33">
        <v>720</v>
      </c>
      <c r="F44" s="30" t="s">
        <v>9</v>
      </c>
      <c r="G44" s="31"/>
      <c r="H44" s="22"/>
      <c r="I44" s="22"/>
      <c r="J44" s="22"/>
    </row>
    <row r="45" ht="57.75" customHeight="1"/>
  </sheetData>
  <sheetProtection/>
  <mergeCells count="7">
    <mergeCell ref="B2:F2"/>
    <mergeCell ref="F4:F5"/>
    <mergeCell ref="A4:A5"/>
    <mergeCell ref="E4:E5"/>
    <mergeCell ref="B4:B5"/>
    <mergeCell ref="D4:D5"/>
    <mergeCell ref="C4:C5"/>
  </mergeCells>
  <printOptions/>
  <pageMargins left="0.36" right="0.38" top="1" bottom="1" header="0.5" footer="0.5"/>
  <pageSetup fitToHeight="4" horizontalDpi="600" verticalDpi="600" orientation="landscape" paperSize="9" scale="49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2017-02-03T09:37:04Z</cp:lastPrinted>
  <dcterms:created xsi:type="dcterms:W3CDTF">1996-10-08T23:32:33Z</dcterms:created>
  <dcterms:modified xsi:type="dcterms:W3CDTF">2017-03-09T14:18:59Z</dcterms:modified>
  <cp:category/>
  <cp:version/>
  <cp:contentType/>
  <cp:contentStatus/>
</cp:coreProperties>
</file>