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'Укр'!$A$2:$F$56</definedName>
  </definedNames>
  <calcPr fullCalcOnLoad="1"/>
</workbook>
</file>

<file path=xl/sharedStrings.xml><?xml version="1.0" encoding="utf-8"?>
<sst xmlns="http://schemas.openxmlformats.org/spreadsheetml/2006/main" count="136" uniqueCount="125">
  <si>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</si>
  <si>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</si>
  <si>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</si>
  <si>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</si>
  <si>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</si>
  <si>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</si>
  <si>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</si>
  <si>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</si>
  <si>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</si>
  <si>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</si>
  <si>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</si>
  <si>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</si>
  <si>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</si>
  <si>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</si>
  <si>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</si>
  <si>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</si>
  <si>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</si>
  <si>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</si>
  <si>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</si>
  <si>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</si>
  <si>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</si>
  <si>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</si>
  <si>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</si>
  <si>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</si>
  <si>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</si>
  <si>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</si>
  <si>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</si>
  <si>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</si>
  <si>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</si>
  <si>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</si>
  <si>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</si>
  <si>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</si>
  <si>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</si>
  <si>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</si>
  <si>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</si>
  <si>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</si>
  <si>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</si>
  <si>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</si>
  <si>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</si>
  <si>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</si>
  <si>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</si>
  <si>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</si>
  <si>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</si>
  <si>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</si>
  <si>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</si>
  <si>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</si>
  <si>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</si>
  <si>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</si>
  <si>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</si>
  <si>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</si>
  <si>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</si>
  <si>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</si>
  <si>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</si>
  <si>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</si>
  <si>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</si>
  <si>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</si>
  <si>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</si>
  <si>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</si>
  <si>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</si>
  <si>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</si>
  <si>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</si>
  <si>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</si>
  <si>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</si>
  <si>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</si>
  <si>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</si>
  <si>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</si>
  <si>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</si>
  <si>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</si>
  <si>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</si>
  <si>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</si>
  <si>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</si>
  <si>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</si>
  <si>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</si>
  <si>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</si>
  <si>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</si>
  <si>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</si>
  <si>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</si>
  <si>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</si>
  <si>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</si>
  <si>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</si>
  <si>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</si>
  <si>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</si>
  <si>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</si>
  <si>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</si>
  <si>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</si>
  <si>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</si>
  <si>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</si>
  <si>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</si>
  <si>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</si>
  <si>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</si>
  <si>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</si>
  <si>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</si>
  <si>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</si>
  <si>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</si>
  <si>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</si>
  <si>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</si>
  <si>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</si>
  <si>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</si>
  <si>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</si>
  <si>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</si>
  <si>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</si>
  <si>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</si>
  <si>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</si>
  <si>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</si>
  <si>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</si>
  <si>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План на
январь - июль с учетом изменений, тыс. грн.</t>
  </si>
  <si>
    <t>План на           січень - липень з урахуванням змін, 
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</si>
  <si>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</si>
  <si>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</si>
  <si>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</si>
  <si>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в 2,2 р.б.</t>
  </si>
  <si>
    <t>в 4,7 р.б.</t>
  </si>
  <si>
    <t>в 2,1 р.б.</t>
  </si>
  <si>
    <t>в 3,1 р.б.</t>
  </si>
  <si>
    <t>в 1,7 р.б.</t>
  </si>
  <si>
    <t xml:space="preserve">Надійшло з
 01 січня по 
27 липня,            тис. грн. </t>
  </si>
  <si>
    <t>Податок з власників наземних транспортних засобів та інших самохідних машин і механізмів  (юридичних осіб)</t>
  </si>
  <si>
    <t>Податок з власників транспортних засобів та інших самохідних машин і механізмів (з громадян)</t>
  </si>
  <si>
    <t>Налог с владельцев транспортных средств и других самоходных машин и механизмов (юридических лиц)</t>
  </si>
  <si>
    <t>Налог с владельцев транспортных средств и других самоходных машин и механизмов (с граждан)</t>
  </si>
  <si>
    <t>в 6,0 р.б.</t>
  </si>
  <si>
    <t>в 3,5 р.б.</t>
  </si>
  <si>
    <t>в 2,3 р.б.</t>
  </si>
  <si>
    <t>в 3,3 р.б.</t>
  </si>
  <si>
    <t xml:space="preserve">Поступило          с 01 января
по 27 июля,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</si>
</sst>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SheetLayoutView="100" workbookViewId="0" topLeftCell="A16">
      <selection activeCell="F23" sqref="F2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89</v>
      </c>
      <c r="B2" s="122"/>
      <c r="C2" s="122"/>
      <c r="D2" s="122"/>
      <c r="E2" s="122"/>
      <c r="F2" s="122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106</v>
      </c>
      <c r="D4" s="72" t="s">
        <v>115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1427850</v>
      </c>
      <c r="C7" s="45">
        <v>781895.6</v>
      </c>
      <c r="D7" s="46">
        <v>867686.649</v>
      </c>
      <c r="E7" s="47">
        <f>D7/B7*100</f>
        <v>60.768753650593546</v>
      </c>
      <c r="F7" s="48">
        <f>D7/C7*100</f>
        <v>110.97218720760162</v>
      </c>
    </row>
    <row r="8" spans="1:6" ht="15.75">
      <c r="A8" s="57" t="s">
        <v>49</v>
      </c>
      <c r="B8" s="49">
        <v>2250</v>
      </c>
      <c r="C8" s="45">
        <v>1057</v>
      </c>
      <c r="D8" s="46">
        <v>1185.152</v>
      </c>
      <c r="E8" s="47">
        <f aca="true" t="shared" si="0" ref="E8:E56">D8/B8*100</f>
        <v>52.67342222222222</v>
      </c>
      <c r="F8" s="48">
        <f aca="true" t="shared" si="1" ref="F8:F56">D8/C8*100</f>
        <v>112.12412488174077</v>
      </c>
    </row>
    <row r="9" spans="1:6" ht="15.75">
      <c r="A9" s="56" t="s">
        <v>64</v>
      </c>
      <c r="B9" s="49">
        <v>173790</v>
      </c>
      <c r="C9" s="45">
        <v>89990</v>
      </c>
      <c r="D9" s="46">
        <v>109756.043</v>
      </c>
      <c r="E9" s="47">
        <f t="shared" si="0"/>
        <v>63.15440646757581</v>
      </c>
      <c r="F9" s="48">
        <f t="shared" si="1"/>
        <v>121.96471052339149</v>
      </c>
    </row>
    <row r="10" spans="1:6" ht="15.75">
      <c r="A10" s="57" t="s">
        <v>43</v>
      </c>
      <c r="B10" s="50">
        <f>B11+B15+B17</f>
        <v>629050</v>
      </c>
      <c r="C10" s="50">
        <f>C11+C15+C17</f>
        <v>358068</v>
      </c>
      <c r="D10" s="50">
        <f>D11+D15+D16+D17</f>
        <v>339903.564</v>
      </c>
      <c r="E10" s="47">
        <f t="shared" si="0"/>
        <v>54.03442715205469</v>
      </c>
      <c r="F10" s="48">
        <f t="shared" si="1"/>
        <v>94.92709876336338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197649.69999999998</v>
      </c>
      <c r="D11" s="53">
        <f>SUM(D12:D14)</f>
        <v>170931.79700000002</v>
      </c>
      <c r="E11" s="47">
        <f t="shared" si="0"/>
        <v>48.68187428799271</v>
      </c>
      <c r="F11" s="48">
        <f t="shared" si="1"/>
        <v>86.48219400282422</v>
      </c>
    </row>
    <row r="12" spans="1:6" s="12" customFormat="1" ht="31.5">
      <c r="A12" s="51" t="s">
        <v>45</v>
      </c>
      <c r="B12" s="52">
        <v>27890</v>
      </c>
      <c r="C12" s="53">
        <v>18931.3</v>
      </c>
      <c r="D12" s="54">
        <v>20822.051</v>
      </c>
      <c r="E12" s="47">
        <f t="shared" si="0"/>
        <v>74.6577662244532</v>
      </c>
      <c r="F12" s="48">
        <f t="shared" si="1"/>
        <v>109.98743350958466</v>
      </c>
    </row>
    <row r="13" spans="1:6" s="12" customFormat="1" ht="15.75">
      <c r="A13" s="51" t="s">
        <v>24</v>
      </c>
      <c r="B13" s="52">
        <v>319830</v>
      </c>
      <c r="C13" s="53">
        <v>177125</v>
      </c>
      <c r="D13" s="54">
        <v>147493.018</v>
      </c>
      <c r="E13" s="47">
        <f t="shared" si="0"/>
        <v>46.11606728574556</v>
      </c>
      <c r="F13" s="48">
        <f t="shared" si="1"/>
        <v>83.27058179251942</v>
      </c>
    </row>
    <row r="14" spans="1:6" s="12" customFormat="1" ht="15.75">
      <c r="A14" s="51" t="s">
        <v>25</v>
      </c>
      <c r="B14" s="52">
        <v>3400</v>
      </c>
      <c r="C14" s="53">
        <v>1593.4</v>
      </c>
      <c r="D14" s="79">
        <v>2616.728</v>
      </c>
      <c r="E14" s="47">
        <f t="shared" si="0"/>
        <v>76.96258823529412</v>
      </c>
      <c r="F14" s="48">
        <f t="shared" si="1"/>
        <v>164.22291954311535</v>
      </c>
    </row>
    <row r="15" spans="1:6" s="12" customFormat="1" ht="15.75">
      <c r="A15" s="55" t="s">
        <v>26</v>
      </c>
      <c r="B15" s="52">
        <v>350</v>
      </c>
      <c r="C15" s="53">
        <v>168.3</v>
      </c>
      <c r="D15" s="54">
        <v>253.298</v>
      </c>
      <c r="E15" s="47">
        <f t="shared" si="0"/>
        <v>72.37085714285715</v>
      </c>
      <c r="F15" s="48">
        <f t="shared" si="1"/>
        <v>150.50386215092098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160250</v>
      </c>
      <c r="D17" s="54">
        <v>168725.675</v>
      </c>
      <c r="E17" s="47">
        <f t="shared" si="0"/>
        <v>60.7845215793645</v>
      </c>
      <c r="F17" s="48">
        <f t="shared" si="1"/>
        <v>105.28903276131045</v>
      </c>
    </row>
    <row r="18" spans="1:6" s="12" customFormat="1" ht="31.5">
      <c r="A18" s="56" t="s">
        <v>90</v>
      </c>
      <c r="B18" s="52"/>
      <c r="C18" s="53"/>
      <c r="D18" s="46">
        <v>7561.644</v>
      </c>
      <c r="E18" s="47"/>
      <c r="F18" s="48"/>
    </row>
    <row r="19" spans="1:6" ht="15.75">
      <c r="A19" s="56" t="s">
        <v>28</v>
      </c>
      <c r="B19" s="49">
        <v>500</v>
      </c>
      <c r="C19" s="45">
        <v>212.7</v>
      </c>
      <c r="D19" s="44">
        <v>115.993</v>
      </c>
      <c r="E19" s="47">
        <f t="shared" si="0"/>
        <v>23.1986</v>
      </c>
      <c r="F19" s="48">
        <f t="shared" si="1"/>
        <v>54.53361542078044</v>
      </c>
    </row>
    <row r="20" spans="1:6" ht="31.5">
      <c r="A20" s="56" t="s">
        <v>60</v>
      </c>
      <c r="B20" s="49">
        <v>30390</v>
      </c>
      <c r="C20" s="45">
        <v>15724.2</v>
      </c>
      <c r="D20" s="46">
        <v>19017.149</v>
      </c>
      <c r="E20" s="47">
        <f t="shared" si="0"/>
        <v>62.576995722277076</v>
      </c>
      <c r="F20" s="48">
        <f t="shared" si="1"/>
        <v>120.94191755383422</v>
      </c>
    </row>
    <row r="21" spans="1:6" ht="63">
      <c r="A21" s="56" t="s">
        <v>29</v>
      </c>
      <c r="B21" s="49">
        <v>10000</v>
      </c>
      <c r="C21" s="45">
        <v>5764</v>
      </c>
      <c r="D21" s="46">
        <v>5948.107</v>
      </c>
      <c r="E21" s="47">
        <f t="shared" si="0"/>
        <v>59.48107</v>
      </c>
      <c r="F21" s="48">
        <f t="shared" si="1"/>
        <v>103.19408396946565</v>
      </c>
    </row>
    <row r="22" spans="1:6" ht="15.75">
      <c r="A22" s="56" t="s">
        <v>30</v>
      </c>
      <c r="B22" s="49">
        <v>650</v>
      </c>
      <c r="C22" s="45">
        <v>350.3</v>
      </c>
      <c r="D22" s="46">
        <v>252.161</v>
      </c>
      <c r="E22" s="47">
        <f t="shared" si="0"/>
        <v>38.794000000000004</v>
      </c>
      <c r="F22" s="48">
        <f t="shared" si="1"/>
        <v>71.98429917213817</v>
      </c>
    </row>
    <row r="23" spans="1:6" ht="15.75">
      <c r="A23" s="57" t="s">
        <v>31</v>
      </c>
      <c r="B23" s="49">
        <v>4000</v>
      </c>
      <c r="C23" s="45">
        <v>2350</v>
      </c>
      <c r="D23" s="44">
        <v>5015.029</v>
      </c>
      <c r="E23" s="47">
        <f t="shared" si="0"/>
        <v>125.375725</v>
      </c>
      <c r="F23" s="48" t="s">
        <v>112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1356441.4910000004</v>
      </c>
      <c r="E24" s="81">
        <f t="shared" si="0"/>
        <v>59.53273634177172</v>
      </c>
      <c r="F24" s="82">
        <f t="shared" si="1"/>
        <v>108.04753396455253</v>
      </c>
    </row>
    <row r="25" spans="1:6" ht="15.75">
      <c r="A25" s="57" t="s">
        <v>33</v>
      </c>
      <c r="B25" s="49">
        <f>SUM(B26:B41)</f>
        <v>2064485.9520000003</v>
      </c>
      <c r="C25" s="45">
        <f>SUM(C26:C41)</f>
        <v>1363347.3169999998</v>
      </c>
      <c r="D25" s="45">
        <f>SUM(D26:D41)</f>
        <v>1319648.373</v>
      </c>
      <c r="E25" s="47">
        <f t="shared" si="0"/>
        <v>63.92140240632646</v>
      </c>
      <c r="F25" s="48">
        <f t="shared" si="1"/>
        <v>96.79473136044614</v>
      </c>
    </row>
    <row r="26" spans="1:6" ht="67.5" customHeight="1">
      <c r="A26" s="107" t="s">
        <v>97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</row>
    <row r="29" spans="1:6" ht="66" customHeight="1">
      <c r="A29" s="76" t="s">
        <v>107</v>
      </c>
      <c r="B29" s="105"/>
      <c r="C29" s="53"/>
      <c r="D29" s="61">
        <v>2424</v>
      </c>
      <c r="E29" s="47"/>
      <c r="F29" s="48"/>
    </row>
    <row r="30" spans="1:6" ht="180" customHeight="1">
      <c r="A30" s="108" t="s">
        <v>69</v>
      </c>
      <c r="B30" s="112">
        <v>532770.3</v>
      </c>
      <c r="C30" s="53">
        <v>431413.923</v>
      </c>
      <c r="D30" s="61">
        <v>431469.156</v>
      </c>
      <c r="E30" s="47">
        <f t="shared" si="0"/>
        <v>80.98596261841172</v>
      </c>
      <c r="F30" s="48">
        <f t="shared" si="1"/>
        <v>100.01280278569034</v>
      </c>
    </row>
    <row r="31" spans="1:6" ht="99.75" customHeight="1">
      <c r="A31" s="109" t="s">
        <v>70</v>
      </c>
      <c r="B31" s="113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</row>
    <row r="32" spans="1:6" ht="286.5" customHeight="1">
      <c r="A32" s="110" t="s">
        <v>71</v>
      </c>
      <c r="B32" s="113">
        <v>608528.8</v>
      </c>
      <c r="C32" s="60">
        <v>343151</v>
      </c>
      <c r="D32" s="61">
        <v>297098.251</v>
      </c>
      <c r="E32" s="47">
        <f t="shared" si="0"/>
        <v>48.82238129074581</v>
      </c>
      <c r="F32" s="48">
        <f t="shared" si="1"/>
        <v>86.57945073743045</v>
      </c>
    </row>
    <row r="33" spans="1:6" ht="300" customHeight="1">
      <c r="A33" s="110" t="s">
        <v>101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0" t="s">
        <v>72</v>
      </c>
      <c r="B34" s="113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ht="64.5" customHeight="1">
      <c r="A35" s="110" t="s">
        <v>94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0" t="s">
        <v>99</v>
      </c>
      <c r="B36" s="113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ht="96" customHeight="1">
      <c r="A37" s="110" t="s">
        <v>100</v>
      </c>
      <c r="B37" s="113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ht="63" customHeight="1">
      <c r="A38" s="110" t="s">
        <v>75</v>
      </c>
      <c r="B38" s="105">
        <v>38867.2</v>
      </c>
      <c r="C38" s="53">
        <v>22264.7</v>
      </c>
      <c r="D38" s="61">
        <v>22264.6</v>
      </c>
      <c r="E38" s="47">
        <f t="shared" si="0"/>
        <v>57.28377655195126</v>
      </c>
      <c r="F38" s="48">
        <f t="shared" si="1"/>
        <v>99.99955085853391</v>
      </c>
    </row>
    <row r="39" spans="1:6" ht="64.5" customHeight="1">
      <c r="A39" s="110" t="s">
        <v>109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1.75" customHeight="1">
      <c r="A40" s="110" t="s">
        <v>73</v>
      </c>
      <c r="B40" s="113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20.25" customHeight="1">
      <c r="A41" s="111" t="s">
        <v>74</v>
      </c>
      <c r="B41" s="105">
        <v>7343.503</v>
      </c>
      <c r="C41" s="53">
        <v>3907.071</v>
      </c>
      <c r="D41" s="61">
        <v>3781.786</v>
      </c>
      <c r="E41" s="47">
        <f t="shared" si="0"/>
        <v>51.49839252465751</v>
      </c>
      <c r="F41" s="48">
        <f t="shared" si="1"/>
        <v>96.79337795499492</v>
      </c>
    </row>
    <row r="42" spans="1:6" s="10" customFormat="1" ht="15.75">
      <c r="A42" s="102" t="s">
        <v>36</v>
      </c>
      <c r="B42" s="59">
        <f>B24+B25</f>
        <v>4342965.9520000005</v>
      </c>
      <c r="C42" s="62">
        <f>C24+C25</f>
        <v>2618759.1169999996</v>
      </c>
      <c r="D42" s="63">
        <f>D24+D25</f>
        <v>2676089.864</v>
      </c>
      <c r="E42" s="81">
        <f t="shared" si="0"/>
        <v>61.618946442986065</v>
      </c>
      <c r="F42" s="82">
        <f t="shared" si="1"/>
        <v>102.18923331389401</v>
      </c>
    </row>
    <row r="43" spans="1:6" ht="15.75">
      <c r="A43" s="102" t="s">
        <v>37</v>
      </c>
      <c r="B43" s="49"/>
      <c r="C43" s="62"/>
      <c r="D43" s="64"/>
      <c r="E43" s="47"/>
      <c r="F43" s="48"/>
    </row>
    <row r="44" spans="1:6" ht="47.25">
      <c r="A44" s="106" t="s">
        <v>93</v>
      </c>
      <c r="B44" s="49"/>
      <c r="C44" s="62"/>
      <c r="D44" s="64">
        <v>-0.487</v>
      </c>
      <c r="E44" s="47"/>
      <c r="F44" s="48"/>
    </row>
    <row r="45" spans="1:6" ht="57.75" customHeight="1">
      <c r="A45" s="106" t="s">
        <v>116</v>
      </c>
      <c r="B45" s="49"/>
      <c r="C45" s="62"/>
      <c r="D45" s="64">
        <v>4.375</v>
      </c>
      <c r="E45" s="47"/>
      <c r="F45" s="48"/>
    </row>
    <row r="46" spans="1:6" ht="51" customHeight="1">
      <c r="A46" s="89" t="s">
        <v>117</v>
      </c>
      <c r="B46" s="49"/>
      <c r="C46" s="62"/>
      <c r="D46" s="64">
        <v>1.339</v>
      </c>
      <c r="E46" s="47"/>
      <c r="F46" s="48"/>
    </row>
    <row r="47" spans="1:6" ht="15.75">
      <c r="A47" s="56" t="s">
        <v>27</v>
      </c>
      <c r="B47" s="49">
        <v>535</v>
      </c>
      <c r="C47" s="99">
        <v>356.9</v>
      </c>
      <c r="D47" s="64">
        <v>604.206</v>
      </c>
      <c r="E47" s="114">
        <f t="shared" si="0"/>
        <v>112.93570093457946</v>
      </c>
      <c r="F47" s="48" t="s">
        <v>114</v>
      </c>
    </row>
    <row r="48" spans="1:6" ht="81.75" customHeight="1">
      <c r="A48" s="56" t="s">
        <v>38</v>
      </c>
      <c r="B48" s="49">
        <v>710</v>
      </c>
      <c r="C48" s="99">
        <v>210.8</v>
      </c>
      <c r="D48" s="49">
        <v>999.1</v>
      </c>
      <c r="E48" s="114">
        <f t="shared" si="0"/>
        <v>140.7183098591549</v>
      </c>
      <c r="F48" s="48" t="s">
        <v>111</v>
      </c>
    </row>
    <row r="49" spans="1:6" s="15" customFormat="1" ht="81" customHeight="1">
      <c r="A49" s="100" t="s">
        <v>67</v>
      </c>
      <c r="B49" s="49">
        <v>186</v>
      </c>
      <c r="C49" s="99">
        <v>62</v>
      </c>
      <c r="D49" s="49">
        <v>128.332</v>
      </c>
      <c r="E49" s="114">
        <f t="shared" si="0"/>
        <v>68.99569892473117</v>
      </c>
      <c r="F49" s="48" t="s">
        <v>112</v>
      </c>
    </row>
    <row r="50" spans="1:6" s="14" customFormat="1" ht="47.25">
      <c r="A50" s="56" t="s">
        <v>39</v>
      </c>
      <c r="B50" s="49">
        <v>2500</v>
      </c>
      <c r="C50" s="99">
        <v>1475</v>
      </c>
      <c r="D50" s="49">
        <v>8862.62</v>
      </c>
      <c r="E50" s="114" t="s">
        <v>121</v>
      </c>
      <c r="F50" s="48" t="s">
        <v>120</v>
      </c>
    </row>
    <row r="51" spans="1:6" s="21" customFormat="1" ht="34.5" customHeight="1">
      <c r="A51" s="101" t="s">
        <v>50</v>
      </c>
      <c r="B51" s="49">
        <v>2000</v>
      </c>
      <c r="C51" s="99">
        <v>1000</v>
      </c>
      <c r="D51" s="49"/>
      <c r="E51" s="114"/>
      <c r="F51" s="48"/>
    </row>
    <row r="52" spans="1:6" ht="15.75">
      <c r="A52" s="56" t="s">
        <v>53</v>
      </c>
      <c r="B52" s="78">
        <v>2000</v>
      </c>
      <c r="C52" s="65">
        <v>1460</v>
      </c>
      <c r="D52" s="65">
        <v>4592.694</v>
      </c>
      <c r="E52" s="114" t="s">
        <v>122</v>
      </c>
      <c r="F52" s="48" t="s">
        <v>113</v>
      </c>
    </row>
    <row r="53" spans="1:6" s="10" customFormat="1" ht="15.75">
      <c r="A53" s="77" t="s">
        <v>40</v>
      </c>
      <c r="B53" s="59">
        <f>SUM(B47:B52)</f>
        <v>7931</v>
      </c>
      <c r="C53" s="59">
        <f>SUM(C47:C52)</f>
        <v>4564.7</v>
      </c>
      <c r="D53" s="59">
        <f>SUM(D44:D52)</f>
        <v>15192.179</v>
      </c>
      <c r="E53" s="81">
        <f t="shared" si="0"/>
        <v>191.55439414953977</v>
      </c>
      <c r="F53" s="48" t="s">
        <v>123</v>
      </c>
    </row>
    <row r="54" spans="1:6" s="80" customFormat="1" ht="15.75">
      <c r="A54" s="77" t="s">
        <v>41</v>
      </c>
      <c r="B54" s="59">
        <f>B42+B53</f>
        <v>4350896.9520000005</v>
      </c>
      <c r="C54" s="59">
        <f>C42+C53</f>
        <v>2623323.817</v>
      </c>
      <c r="D54" s="59">
        <f>D42+D53</f>
        <v>2691282.043</v>
      </c>
      <c r="E54" s="81">
        <f t="shared" si="0"/>
        <v>61.85579830298862</v>
      </c>
      <c r="F54" s="82">
        <f t="shared" si="1"/>
        <v>102.59053897805556</v>
      </c>
    </row>
    <row r="55" spans="1:6" s="116" customFormat="1" ht="47.25">
      <c r="A55" s="121" t="s">
        <v>46</v>
      </c>
      <c r="B55" s="119">
        <v>2136</v>
      </c>
      <c r="C55" s="119">
        <v>1100</v>
      </c>
      <c r="D55" s="45">
        <v>2415.026</v>
      </c>
      <c r="E55" s="81">
        <f t="shared" si="0"/>
        <v>113.0630149812734</v>
      </c>
      <c r="F55" s="120" t="s">
        <v>110</v>
      </c>
    </row>
    <row r="56" spans="1:6" s="10" customFormat="1" ht="15.75">
      <c r="A56" s="58" t="s">
        <v>42</v>
      </c>
      <c r="B56" s="59">
        <f>B54+B55</f>
        <v>4353032.9520000005</v>
      </c>
      <c r="C56" s="66">
        <f>C54+C55</f>
        <v>2624423.817</v>
      </c>
      <c r="D56" s="59">
        <f>D54+D55</f>
        <v>2693697.069</v>
      </c>
      <c r="E56" s="81">
        <f t="shared" si="0"/>
        <v>61.880925292843955</v>
      </c>
      <c r="F56" s="82">
        <f t="shared" si="1"/>
        <v>102.63956040755593</v>
      </c>
    </row>
    <row r="57" spans="3:6" ht="12.75">
      <c r="C57" s="9"/>
      <c r="D57" s="23"/>
      <c r="E57" s="9"/>
      <c r="F57" s="9"/>
    </row>
    <row r="59" spans="1:2" ht="12.75">
      <c r="A59" s="16"/>
      <c r="B59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40">
      <selection activeCell="F23" sqref="F23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88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105</v>
      </c>
      <c r="D4" s="30" t="s">
        <v>124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1427850</v>
      </c>
      <c r="C7" s="45">
        <v>781895.6</v>
      </c>
      <c r="D7" s="46">
        <v>867686.649</v>
      </c>
      <c r="E7" s="47">
        <f>D7/B7*100</f>
        <v>60.768753650593546</v>
      </c>
      <c r="F7" s="48">
        <f>D7/C7*100</f>
        <v>110.97218720760162</v>
      </c>
    </row>
    <row r="8" spans="1:6" ht="15.75">
      <c r="A8" s="83" t="s">
        <v>1</v>
      </c>
      <c r="B8" s="49">
        <v>2250</v>
      </c>
      <c r="C8" s="45">
        <v>1057</v>
      </c>
      <c r="D8" s="46">
        <v>1185.152</v>
      </c>
      <c r="E8" s="47">
        <f aca="true" t="shared" si="0" ref="E8:E56">D8/B8*100</f>
        <v>52.67342222222222</v>
      </c>
      <c r="F8" s="48">
        <f aca="true" t="shared" si="1" ref="F8:F56">D8/C8*100</f>
        <v>112.12412488174077</v>
      </c>
    </row>
    <row r="9" spans="1:6" ht="15.75">
      <c r="A9" s="84" t="s">
        <v>65</v>
      </c>
      <c r="B9" s="49">
        <v>173790</v>
      </c>
      <c r="C9" s="45">
        <v>89990</v>
      </c>
      <c r="D9" s="46">
        <v>109756.043</v>
      </c>
      <c r="E9" s="47">
        <f t="shared" si="0"/>
        <v>63.15440646757581</v>
      </c>
      <c r="F9" s="48">
        <f t="shared" si="1"/>
        <v>121.96471052339149</v>
      </c>
    </row>
    <row r="10" spans="1:6" s="3" customFormat="1" ht="15.75">
      <c r="A10" s="83" t="s">
        <v>44</v>
      </c>
      <c r="B10" s="50">
        <f>B11+B15+B17</f>
        <v>629050</v>
      </c>
      <c r="C10" s="50">
        <f>C11+C15+C17</f>
        <v>358068</v>
      </c>
      <c r="D10" s="50">
        <f>D11+D15+D16+D17</f>
        <v>339903.564</v>
      </c>
      <c r="E10" s="47">
        <f t="shared" si="0"/>
        <v>54.03442715205469</v>
      </c>
      <c r="F10" s="48">
        <f t="shared" si="1"/>
        <v>94.92709876336338</v>
      </c>
    </row>
    <row r="11" spans="1:6" s="13" customFormat="1" ht="15.75">
      <c r="A11" s="85" t="s">
        <v>47</v>
      </c>
      <c r="B11" s="52">
        <f>SUM(B12:B14)</f>
        <v>351120</v>
      </c>
      <c r="C11" s="53">
        <f>SUM(C12:C14)</f>
        <v>197649.69999999998</v>
      </c>
      <c r="D11" s="53">
        <f>SUM(D12:D14)</f>
        <v>170931.79700000002</v>
      </c>
      <c r="E11" s="47">
        <f t="shared" si="0"/>
        <v>48.68187428799271</v>
      </c>
      <c r="F11" s="48">
        <f t="shared" si="1"/>
        <v>86.48219400282422</v>
      </c>
    </row>
    <row r="12" spans="1:6" s="13" customFormat="1" ht="31.5">
      <c r="A12" s="86" t="s">
        <v>18</v>
      </c>
      <c r="B12" s="52">
        <v>27890</v>
      </c>
      <c r="C12" s="53">
        <v>18931.3</v>
      </c>
      <c r="D12" s="54">
        <v>20822.051</v>
      </c>
      <c r="E12" s="47">
        <f t="shared" si="0"/>
        <v>74.6577662244532</v>
      </c>
      <c r="F12" s="48">
        <f t="shared" si="1"/>
        <v>109.98743350958466</v>
      </c>
    </row>
    <row r="13" spans="1:6" s="13" customFormat="1" ht="15.75">
      <c r="A13" s="87" t="s">
        <v>62</v>
      </c>
      <c r="B13" s="52">
        <v>319830</v>
      </c>
      <c r="C13" s="53">
        <v>177125</v>
      </c>
      <c r="D13" s="54">
        <v>147493.018</v>
      </c>
      <c r="E13" s="47">
        <f t="shared" si="0"/>
        <v>46.11606728574556</v>
      </c>
      <c r="F13" s="48">
        <f t="shared" si="1"/>
        <v>83.27058179251942</v>
      </c>
    </row>
    <row r="14" spans="1:6" s="13" customFormat="1" ht="15.75">
      <c r="A14" s="85" t="s">
        <v>15</v>
      </c>
      <c r="B14" s="52">
        <v>3400</v>
      </c>
      <c r="C14" s="53">
        <v>1593.4</v>
      </c>
      <c r="D14" s="79">
        <v>2616.728</v>
      </c>
      <c r="E14" s="47">
        <f t="shared" si="0"/>
        <v>76.96258823529412</v>
      </c>
      <c r="F14" s="48">
        <f t="shared" si="1"/>
        <v>164.22291954311535</v>
      </c>
    </row>
    <row r="15" spans="1:6" s="13" customFormat="1" ht="15.75">
      <c r="A15" s="88" t="s">
        <v>2</v>
      </c>
      <c r="B15" s="52">
        <v>350</v>
      </c>
      <c r="C15" s="53">
        <v>168.3</v>
      </c>
      <c r="D15" s="54">
        <v>253.298</v>
      </c>
      <c r="E15" s="47">
        <f t="shared" si="0"/>
        <v>72.37085714285715</v>
      </c>
      <c r="F15" s="48">
        <f t="shared" si="1"/>
        <v>150.50386215092098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160250</v>
      </c>
      <c r="D17" s="54">
        <v>168725.675</v>
      </c>
      <c r="E17" s="47">
        <f t="shared" si="0"/>
        <v>60.7845215793645</v>
      </c>
      <c r="F17" s="48">
        <f t="shared" si="1"/>
        <v>105.28903276131045</v>
      </c>
    </row>
    <row r="18" spans="1:6" s="13" customFormat="1" ht="31.5">
      <c r="A18" s="89" t="s">
        <v>91</v>
      </c>
      <c r="B18" s="52"/>
      <c r="C18" s="53"/>
      <c r="D18" s="46">
        <v>7561.644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212.7</v>
      </c>
      <c r="D19" s="44">
        <v>115.993</v>
      </c>
      <c r="E19" s="47">
        <f t="shared" si="0"/>
        <v>23.1986</v>
      </c>
      <c r="F19" s="48">
        <f t="shared" si="1"/>
        <v>54.53361542078044</v>
      </c>
    </row>
    <row r="20" spans="1:6" ht="31.5">
      <c r="A20" s="89" t="s">
        <v>61</v>
      </c>
      <c r="B20" s="49">
        <v>30390</v>
      </c>
      <c r="C20" s="45">
        <v>15724.2</v>
      </c>
      <c r="D20" s="46">
        <v>19017.149</v>
      </c>
      <c r="E20" s="47">
        <f t="shared" si="0"/>
        <v>62.576995722277076</v>
      </c>
      <c r="F20" s="48">
        <f t="shared" si="1"/>
        <v>120.94191755383422</v>
      </c>
    </row>
    <row r="21" spans="1:6" ht="78.75">
      <c r="A21" s="89" t="s">
        <v>19</v>
      </c>
      <c r="B21" s="49">
        <v>10000</v>
      </c>
      <c r="C21" s="45">
        <v>5764</v>
      </c>
      <c r="D21" s="46">
        <v>5948.107</v>
      </c>
      <c r="E21" s="47">
        <f t="shared" si="0"/>
        <v>59.48107</v>
      </c>
      <c r="F21" s="48">
        <f t="shared" si="1"/>
        <v>103.19408396946565</v>
      </c>
    </row>
    <row r="22" spans="1:6" ht="18" customHeight="1">
      <c r="A22" s="89" t="s">
        <v>3</v>
      </c>
      <c r="B22" s="49">
        <v>650</v>
      </c>
      <c r="C22" s="45">
        <v>350.3</v>
      </c>
      <c r="D22" s="46">
        <v>252.161</v>
      </c>
      <c r="E22" s="47">
        <f t="shared" si="0"/>
        <v>38.794000000000004</v>
      </c>
      <c r="F22" s="48">
        <f t="shared" si="1"/>
        <v>71.98429917213817</v>
      </c>
    </row>
    <row r="23" spans="1:6" ht="15" customHeight="1">
      <c r="A23" s="90" t="s">
        <v>16</v>
      </c>
      <c r="B23" s="49">
        <v>4000</v>
      </c>
      <c r="C23" s="45">
        <v>2350</v>
      </c>
      <c r="D23" s="44">
        <v>5015.029</v>
      </c>
      <c r="E23" s="47">
        <f t="shared" si="0"/>
        <v>125.375725</v>
      </c>
      <c r="F23" s="48" t="s">
        <v>112</v>
      </c>
    </row>
    <row r="24" spans="1:6" s="2" customFormat="1" ht="15.75">
      <c r="A24" s="91" t="s">
        <v>11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1356441.4910000004</v>
      </c>
      <c r="E24" s="81">
        <f t="shared" si="0"/>
        <v>59.53273634177172</v>
      </c>
      <c r="F24" s="82">
        <f t="shared" si="1"/>
        <v>108.04753396455253</v>
      </c>
    </row>
    <row r="25" spans="1:6" s="2" customFormat="1" ht="15.75">
      <c r="A25" s="90" t="s">
        <v>48</v>
      </c>
      <c r="B25" s="49">
        <f>SUM(B26:B41)</f>
        <v>2064485.9520000003</v>
      </c>
      <c r="C25" s="45">
        <f>SUM(C26:C41)</f>
        <v>1363347.3169999998</v>
      </c>
      <c r="D25" s="45">
        <f>SUM(D26:D41)</f>
        <v>1319648.373</v>
      </c>
      <c r="E25" s="47">
        <f t="shared" si="0"/>
        <v>63.92140240632646</v>
      </c>
      <c r="F25" s="48">
        <f t="shared" si="1"/>
        <v>96.79473136044614</v>
      </c>
    </row>
    <row r="26" spans="1:6" s="2" customFormat="1" ht="78.75">
      <c r="A26" s="88" t="s">
        <v>98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  <c r="G28" s="20"/>
    </row>
    <row r="29" spans="1:7" s="2" customFormat="1" ht="67.5" customHeight="1">
      <c r="A29" s="92" t="s">
        <v>108</v>
      </c>
      <c r="B29" s="105"/>
      <c r="C29" s="53"/>
      <c r="D29" s="61">
        <v>2424</v>
      </c>
      <c r="E29" s="47"/>
      <c r="F29" s="48"/>
      <c r="G29" s="20"/>
    </row>
    <row r="30" spans="1:7" s="2" customFormat="1" ht="179.25" customHeight="1">
      <c r="A30" s="103" t="s">
        <v>78</v>
      </c>
      <c r="B30" s="112">
        <v>532770.3</v>
      </c>
      <c r="C30" s="53">
        <v>431413.923</v>
      </c>
      <c r="D30" s="61">
        <v>431469.156</v>
      </c>
      <c r="E30" s="47">
        <f t="shared" si="0"/>
        <v>80.98596261841172</v>
      </c>
      <c r="F30" s="48">
        <f t="shared" si="1"/>
        <v>100.01280278569034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  <c r="G31" s="20"/>
    </row>
    <row r="32" spans="1:6" s="2" customFormat="1" ht="330.75">
      <c r="A32" s="85" t="s">
        <v>79</v>
      </c>
      <c r="B32" s="113">
        <v>608528.8</v>
      </c>
      <c r="C32" s="60">
        <v>343151</v>
      </c>
      <c r="D32" s="61">
        <v>297098.251</v>
      </c>
      <c r="E32" s="47">
        <f t="shared" si="0"/>
        <v>48.82238129074581</v>
      </c>
      <c r="F32" s="48">
        <f t="shared" si="1"/>
        <v>86.57945073743045</v>
      </c>
    </row>
    <row r="33" spans="1:6" s="2" customFormat="1" ht="299.25">
      <c r="A33" s="85" t="s">
        <v>102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4" t="s">
        <v>80</v>
      </c>
      <c r="B34" s="113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s="2" customFormat="1" ht="65.25" customHeight="1">
      <c r="A35" s="104" t="s">
        <v>96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4" t="s">
        <v>103</v>
      </c>
      <c r="B36" s="113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s="2" customFormat="1" ht="102.75" customHeight="1">
      <c r="A37" s="104" t="s">
        <v>104</v>
      </c>
      <c r="B37" s="113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s="2" customFormat="1" ht="66.75" customHeight="1">
      <c r="A38" s="94" t="s">
        <v>81</v>
      </c>
      <c r="B38" s="105">
        <v>38867.2</v>
      </c>
      <c r="C38" s="53">
        <v>22264.7</v>
      </c>
      <c r="D38" s="61">
        <v>22264.6</v>
      </c>
      <c r="E38" s="47">
        <f t="shared" si="0"/>
        <v>57.28377655195126</v>
      </c>
      <c r="F38" s="48">
        <f t="shared" si="1"/>
        <v>99.99955085853391</v>
      </c>
    </row>
    <row r="39" spans="1:6" s="2" customFormat="1" ht="66.75" customHeight="1">
      <c r="A39" s="94" t="s">
        <v>95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4" customHeight="1">
      <c r="A40" s="95" t="s">
        <v>82</v>
      </c>
      <c r="B40" s="113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17.25" customHeight="1">
      <c r="A41" s="95" t="s">
        <v>83</v>
      </c>
      <c r="B41" s="105">
        <v>7343.503</v>
      </c>
      <c r="C41" s="53">
        <v>3907.071</v>
      </c>
      <c r="D41" s="61">
        <v>3781.786</v>
      </c>
      <c r="E41" s="47">
        <f t="shared" si="0"/>
        <v>51.49839252465751</v>
      </c>
      <c r="F41" s="48">
        <f t="shared" si="1"/>
        <v>96.79337795499492</v>
      </c>
    </row>
    <row r="42" spans="1:6" ht="15.75">
      <c r="A42" s="96" t="s">
        <v>12</v>
      </c>
      <c r="B42" s="59">
        <f>B24+B25</f>
        <v>4342965.9520000005</v>
      </c>
      <c r="C42" s="62">
        <f>C24+C25</f>
        <v>2618759.1169999996</v>
      </c>
      <c r="D42" s="63">
        <f>D24+D25</f>
        <v>2676089.864</v>
      </c>
      <c r="E42" s="81">
        <f t="shared" si="0"/>
        <v>61.618946442986065</v>
      </c>
      <c r="F42" s="82">
        <f t="shared" si="1"/>
        <v>102.18923331389401</v>
      </c>
    </row>
    <row r="43" spans="1:6" ht="15.75">
      <c r="A43" s="96" t="s">
        <v>13</v>
      </c>
      <c r="B43" s="49"/>
      <c r="C43" s="62"/>
      <c r="D43" s="64"/>
      <c r="E43" s="47"/>
      <c r="F43" s="48"/>
    </row>
    <row r="44" spans="1:6" ht="48.75" customHeight="1">
      <c r="A44" s="89" t="s">
        <v>92</v>
      </c>
      <c r="B44" s="49"/>
      <c r="C44" s="62"/>
      <c r="D44" s="64">
        <v>-0.487</v>
      </c>
      <c r="E44" s="47"/>
      <c r="F44" s="48"/>
    </row>
    <row r="45" spans="1:6" ht="48.75" customHeight="1">
      <c r="A45" s="118" t="s">
        <v>118</v>
      </c>
      <c r="B45" s="49"/>
      <c r="C45" s="62"/>
      <c r="D45" s="64">
        <v>4.375</v>
      </c>
      <c r="E45" s="47"/>
      <c r="F45" s="48"/>
    </row>
    <row r="46" spans="1:6" ht="48.75" customHeight="1">
      <c r="A46" s="115" t="s">
        <v>119</v>
      </c>
      <c r="B46" s="49"/>
      <c r="C46" s="62"/>
      <c r="D46" s="64">
        <v>1.339</v>
      </c>
      <c r="E46" s="47"/>
      <c r="F46" s="48"/>
    </row>
    <row r="47" spans="1:6" s="11" customFormat="1" ht="15.75">
      <c r="A47" s="89" t="s">
        <v>66</v>
      </c>
      <c r="B47" s="49">
        <v>535</v>
      </c>
      <c r="C47" s="99">
        <v>356.9</v>
      </c>
      <c r="D47" s="64">
        <v>604.206</v>
      </c>
      <c r="E47" s="114">
        <f t="shared" si="0"/>
        <v>112.93570093457946</v>
      </c>
      <c r="F47" s="48" t="s">
        <v>114</v>
      </c>
    </row>
    <row r="48" spans="1:6" s="11" customFormat="1" ht="63.75" customHeight="1">
      <c r="A48" s="89" t="s">
        <v>17</v>
      </c>
      <c r="B48" s="49">
        <v>710</v>
      </c>
      <c r="C48" s="99">
        <v>210.8</v>
      </c>
      <c r="D48" s="49">
        <v>999.1</v>
      </c>
      <c r="E48" s="114">
        <f t="shared" si="0"/>
        <v>140.7183098591549</v>
      </c>
      <c r="F48" s="48" t="s">
        <v>111</v>
      </c>
    </row>
    <row r="49" spans="1:6" s="19" customFormat="1" ht="85.5" customHeight="1">
      <c r="A49" s="89" t="s">
        <v>68</v>
      </c>
      <c r="B49" s="49">
        <v>186</v>
      </c>
      <c r="C49" s="99">
        <v>62</v>
      </c>
      <c r="D49" s="49">
        <v>128.332</v>
      </c>
      <c r="E49" s="114">
        <f t="shared" si="0"/>
        <v>68.99569892473117</v>
      </c>
      <c r="F49" s="48" t="s">
        <v>112</v>
      </c>
    </row>
    <row r="50" spans="1:6" s="25" customFormat="1" ht="47.25">
      <c r="A50" s="89" t="s">
        <v>5</v>
      </c>
      <c r="B50" s="49">
        <v>2500</v>
      </c>
      <c r="C50" s="99">
        <v>1475</v>
      </c>
      <c r="D50" s="49">
        <v>8862.62</v>
      </c>
      <c r="E50" s="114" t="s">
        <v>121</v>
      </c>
      <c r="F50" s="48" t="s">
        <v>120</v>
      </c>
    </row>
    <row r="51" spans="1:6" ht="47.25">
      <c r="A51" s="97" t="s">
        <v>51</v>
      </c>
      <c r="B51" s="49">
        <v>2000</v>
      </c>
      <c r="C51" s="99">
        <v>1000</v>
      </c>
      <c r="D51" s="49"/>
      <c r="E51" s="114">
        <f t="shared" si="0"/>
        <v>0</v>
      </c>
      <c r="F51" s="48"/>
    </row>
    <row r="52" spans="1:6" s="2" customFormat="1" ht="15.75">
      <c r="A52" s="89" t="s">
        <v>54</v>
      </c>
      <c r="B52" s="78">
        <v>2000</v>
      </c>
      <c r="C52" s="65">
        <v>1460</v>
      </c>
      <c r="D52" s="65">
        <v>4592.694</v>
      </c>
      <c r="E52" s="114" t="s">
        <v>122</v>
      </c>
      <c r="F52" s="48" t="s">
        <v>113</v>
      </c>
    </row>
    <row r="53" spans="1:6" s="25" customFormat="1" ht="15.75">
      <c r="A53" s="96" t="s">
        <v>6</v>
      </c>
      <c r="B53" s="59">
        <f>SUM(B47:B52)</f>
        <v>7931</v>
      </c>
      <c r="C53" s="59">
        <f>SUM(C47:C52)</f>
        <v>4564.7</v>
      </c>
      <c r="D53" s="59">
        <f>SUM(D44:D52)</f>
        <v>15192.179</v>
      </c>
      <c r="E53" s="81">
        <f t="shared" si="0"/>
        <v>191.55439414953977</v>
      </c>
      <c r="F53" s="82" t="s">
        <v>123</v>
      </c>
    </row>
    <row r="54" spans="1:6" s="25" customFormat="1" ht="15.75">
      <c r="A54" s="96" t="s">
        <v>7</v>
      </c>
      <c r="B54" s="59">
        <f>B42+B53</f>
        <v>4350896.9520000005</v>
      </c>
      <c r="C54" s="59">
        <f>C42+C53</f>
        <v>2623323.817</v>
      </c>
      <c r="D54" s="59">
        <f>D42+D53</f>
        <v>2691282.043</v>
      </c>
      <c r="E54" s="81">
        <f t="shared" si="0"/>
        <v>61.85579830298862</v>
      </c>
      <c r="F54" s="82">
        <f t="shared" si="1"/>
        <v>102.59053897805556</v>
      </c>
    </row>
    <row r="55" spans="1:6" s="25" customFormat="1" ht="47.25">
      <c r="A55" s="117" t="s">
        <v>63</v>
      </c>
      <c r="B55" s="119">
        <v>2136</v>
      </c>
      <c r="C55" s="119">
        <v>1100</v>
      </c>
      <c r="D55" s="45">
        <v>2415.026</v>
      </c>
      <c r="E55" s="47">
        <f t="shared" si="0"/>
        <v>113.0630149812734</v>
      </c>
      <c r="F55" s="120" t="s">
        <v>110</v>
      </c>
    </row>
    <row r="56" spans="1:6" ht="15.75">
      <c r="A56" s="98" t="s">
        <v>14</v>
      </c>
      <c r="B56" s="59">
        <f>B54+B55</f>
        <v>4353032.9520000005</v>
      </c>
      <c r="C56" s="66">
        <f>C54+C55</f>
        <v>2624423.817</v>
      </c>
      <c r="D56" s="59">
        <f>D54+D55</f>
        <v>2693697.069</v>
      </c>
      <c r="E56" s="81">
        <f t="shared" si="0"/>
        <v>61.880925292843955</v>
      </c>
      <c r="F56" s="82">
        <f t="shared" si="1"/>
        <v>102.63956040755593</v>
      </c>
    </row>
    <row r="57" spans="1:6" ht="15.75">
      <c r="A57" s="28"/>
      <c r="C57" s="1"/>
      <c r="F57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2018-07-31T09:18:32Z</cp:lastPrinted>
  <dcterms:created xsi:type="dcterms:W3CDTF">2004-07-02T06:40:36Z</dcterms:created>
  <dcterms:modified xsi:type="dcterms:W3CDTF">2018-07-31T10:27:54Z</dcterms:modified>
  <cp:category/>
  <cp:version/>
  <cp:contentType/>
  <cp:contentStatus/>
</cp:coreProperties>
</file>