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'Укр'!$A$2:$F$47</definedName>
  </definedNames>
  <calcPr fullCalcOnLoad="1"/>
</workbook>
</file>

<file path=xl/sharedStrings.xml><?xml version="1.0" encoding="utf-8"?>
<sst xmlns="http://schemas.openxmlformats.org/spreadsheetml/2006/main" count="104" uniqueCount="100">
  <si>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</si>
  <si>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</si>
  <si>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</si>
  <si>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</si>
  <si>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</si>
  <si>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</si>
  <si>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</si>
  <si>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</si>
  <si>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</si>
  <si>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</si>
  <si>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</si>
  <si>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</si>
  <si>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</si>
  <si>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</si>
  <si>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</si>
  <si>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</si>
  <si>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</si>
  <si>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</si>
  <si>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</si>
  <si>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</si>
  <si>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</si>
  <si>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</si>
  <si>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</si>
  <si>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</si>
  <si>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</si>
  <si>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</si>
  <si>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</si>
  <si>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</si>
  <si>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</si>
  <si>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</si>
  <si>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</si>
  <si>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</si>
  <si>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</si>
  <si>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</si>
  <si>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</si>
  <si>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</si>
  <si>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</si>
  <si>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</si>
  <si>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</si>
  <si>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</si>
  <si>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</si>
  <si>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</si>
  <si>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</si>
  <si>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</si>
  <si>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</si>
  <si>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</si>
  <si>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</si>
  <si>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</si>
  <si>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</si>
  <si>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</si>
  <si>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</si>
  <si>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</si>
  <si>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</si>
  <si>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</si>
  <si>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</si>
  <si>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</si>
  <si>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</si>
  <si>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</si>
  <si>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</si>
  <si>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</si>
  <si>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</si>
  <si>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</si>
  <si>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</si>
  <si>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</si>
  <si>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</si>
  <si>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</si>
  <si>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</si>
  <si>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</si>
  <si>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</si>
  <si>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</si>
  <si>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</si>
  <si>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</si>
  <si>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</si>
  <si>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</si>
  <si>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</si>
  <si>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</si>
  <si>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</si>
  <si>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</si>
  <si>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</si>
  <si>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</si>
  <si>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</si>
  <si>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</si>
  <si>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>План на           січень з урахуванням змін, 
тис. грн.</t>
  </si>
  <si>
    <t>Затверджено      на січень - березень з урахуванням змін, 
тис. грн.</t>
  </si>
  <si>
    <t>Утверждено  на январь - март с учетом изменений, тыс. грн.</t>
  </si>
  <si>
    <t>План на               январь с учетом изменений,       тыс. грн.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</si>
  <si>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</si>
  <si>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</si>
  <si>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</si>
  <si>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</si>
  <si>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</si>
  <si>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</si>
  <si>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</si>
  <si>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Надійшло           з 01 січня            по 28 січня,            тис. грн.</t>
  </si>
  <si>
    <t xml:space="preserve">Поступило          с 01 января           по 28 января,
тыс. грн. 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</si>
  <si>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</si>
  <si>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</si>
  <si>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2,2 р.б.</t>
  </si>
  <si>
    <t>1,5 р.б.</t>
  </si>
  <si>
    <t>1,9 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</si>
</sst>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wrapText="1"/>
    </xf>
    <xf numFmtId="204" fontId="22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12" xfId="0" applyFont="1" applyFill="1" applyBorder="1" applyAlignment="1">
      <alignment vertical="center" wrapText="1"/>
    </xf>
    <xf numFmtId="204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17">
      <selection activeCell="F17" sqref="F17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5" t="s">
        <v>75</v>
      </c>
      <c r="B2" s="115"/>
      <c r="C2" s="115"/>
      <c r="D2" s="115"/>
      <c r="E2" s="115"/>
      <c r="F2" s="115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83</v>
      </c>
      <c r="C4" s="68" t="s">
        <v>82</v>
      </c>
      <c r="D4" s="69" t="s">
        <v>93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421490</v>
      </c>
      <c r="C7" s="43">
        <v>126900</v>
      </c>
      <c r="D7" s="45">
        <v>94280.931</v>
      </c>
      <c r="E7" s="46">
        <f>D7/B7*100</f>
        <v>22.36848584782557</v>
      </c>
      <c r="F7" s="47">
        <f>D7/C7*100</f>
        <v>74.29545390070922</v>
      </c>
    </row>
    <row r="8" spans="1:6" ht="15">
      <c r="A8" s="56" t="s">
        <v>48</v>
      </c>
      <c r="B8" s="48">
        <v>850</v>
      </c>
      <c r="C8" s="44"/>
      <c r="D8" s="45"/>
      <c r="E8" s="46"/>
      <c r="F8" s="47"/>
    </row>
    <row r="9" spans="1:6" ht="15">
      <c r="A9" s="55" t="s">
        <v>57</v>
      </c>
      <c r="B9" s="48">
        <v>36970</v>
      </c>
      <c r="C9" s="48">
        <v>12650</v>
      </c>
      <c r="D9" s="45">
        <v>4266.947</v>
      </c>
      <c r="E9" s="46">
        <f aca="true" t="shared" si="0" ref="E9:E47">D9/B9*100</f>
        <v>11.541647281579658</v>
      </c>
      <c r="F9" s="47">
        <f aca="true" t="shared" si="1" ref="F9:F39">D9/C9*100</f>
        <v>33.730806324110674</v>
      </c>
    </row>
    <row r="10" spans="1:6" ht="15">
      <c r="A10" s="56" t="s">
        <v>42</v>
      </c>
      <c r="B10" s="49">
        <f>B11+B15+B16</f>
        <v>157685</v>
      </c>
      <c r="C10" s="49">
        <f>C11+C15+C16</f>
        <v>55556</v>
      </c>
      <c r="D10" s="49">
        <f>D11+D15+D16</f>
        <v>44758.60799999999</v>
      </c>
      <c r="E10" s="46">
        <f t="shared" si="0"/>
        <v>28.384822906427367</v>
      </c>
      <c r="F10" s="47">
        <f t="shared" si="1"/>
        <v>80.56484988120094</v>
      </c>
    </row>
    <row r="11" spans="1:6" s="12" customFormat="1" ht="15">
      <c r="A11" s="50" t="s">
        <v>22</v>
      </c>
      <c r="B11" s="51">
        <f>SUM(B12:B14)</f>
        <v>76395</v>
      </c>
      <c r="C11" s="52">
        <f>SUM(C12:C14)</f>
        <v>25945</v>
      </c>
      <c r="D11" s="52">
        <f>SUM(D12:D14)</f>
        <v>15825.669999999998</v>
      </c>
      <c r="E11" s="46">
        <f t="shared" si="0"/>
        <v>20.715583480594276</v>
      </c>
      <c r="F11" s="47">
        <f t="shared" si="1"/>
        <v>60.996993640393136</v>
      </c>
    </row>
    <row r="12" spans="1:6" s="12" customFormat="1" ht="30.75">
      <c r="A12" s="50" t="s">
        <v>44</v>
      </c>
      <c r="B12" s="51">
        <v>7930</v>
      </c>
      <c r="C12" s="51">
        <v>5490</v>
      </c>
      <c r="D12" s="53">
        <v>4307.08</v>
      </c>
      <c r="E12" s="46">
        <f t="shared" si="0"/>
        <v>54.313745271122315</v>
      </c>
      <c r="F12" s="47">
        <f t="shared" si="1"/>
        <v>78.45318761384334</v>
      </c>
    </row>
    <row r="13" spans="1:6" s="12" customFormat="1" ht="15">
      <c r="A13" s="50" t="s">
        <v>23</v>
      </c>
      <c r="B13" s="51">
        <v>67740</v>
      </c>
      <c r="C13" s="51">
        <v>20150</v>
      </c>
      <c r="D13" s="53">
        <v>11266.514</v>
      </c>
      <c r="E13" s="46">
        <f t="shared" si="0"/>
        <v>16.631995866548564</v>
      </c>
      <c r="F13" s="47">
        <f t="shared" si="1"/>
        <v>55.91322084367245</v>
      </c>
    </row>
    <row r="14" spans="1:6" s="12" customFormat="1" ht="15">
      <c r="A14" s="50" t="s">
        <v>24</v>
      </c>
      <c r="B14" s="51">
        <v>725</v>
      </c>
      <c r="C14" s="51">
        <v>305</v>
      </c>
      <c r="D14" s="75">
        <v>252.076</v>
      </c>
      <c r="E14" s="46">
        <f t="shared" si="0"/>
        <v>34.769103448275864</v>
      </c>
      <c r="F14" s="47">
        <f t="shared" si="1"/>
        <v>82.64786885245901</v>
      </c>
    </row>
    <row r="15" spans="1:6" s="12" customFormat="1" ht="15">
      <c r="A15" s="54" t="s">
        <v>25</v>
      </c>
      <c r="B15" s="51">
        <v>130</v>
      </c>
      <c r="C15" s="51">
        <v>61</v>
      </c>
      <c r="D15" s="53">
        <v>11.232</v>
      </c>
      <c r="E15" s="46">
        <f t="shared" si="0"/>
        <v>8.639999999999999</v>
      </c>
      <c r="F15" s="47">
        <f t="shared" si="1"/>
        <v>18.41311475409836</v>
      </c>
    </row>
    <row r="16" spans="1:6" s="12" customFormat="1" ht="13.5" customHeight="1">
      <c r="A16" s="54" t="s">
        <v>71</v>
      </c>
      <c r="B16" s="51">
        <v>81160</v>
      </c>
      <c r="C16" s="51">
        <v>29550</v>
      </c>
      <c r="D16" s="53">
        <v>28921.706</v>
      </c>
      <c r="E16" s="46">
        <f t="shared" si="0"/>
        <v>35.635418925579096</v>
      </c>
      <c r="F16" s="47">
        <f t="shared" si="1"/>
        <v>97.87379357021996</v>
      </c>
    </row>
    <row r="17" spans="1:6" ht="15">
      <c r="A17" s="55" t="s">
        <v>27</v>
      </c>
      <c r="B17" s="48">
        <v>120</v>
      </c>
      <c r="C17" s="48">
        <v>40</v>
      </c>
      <c r="D17" s="43">
        <v>88.949</v>
      </c>
      <c r="E17" s="46">
        <f t="shared" si="0"/>
        <v>74.12416666666667</v>
      </c>
      <c r="F17" s="47" t="s">
        <v>97</v>
      </c>
    </row>
    <row r="18" spans="1:6" ht="15">
      <c r="A18" s="55" t="s">
        <v>53</v>
      </c>
      <c r="B18" s="48">
        <v>9138</v>
      </c>
      <c r="C18" s="48">
        <v>2910</v>
      </c>
      <c r="D18" s="45">
        <v>1317.759</v>
      </c>
      <c r="E18" s="46">
        <f t="shared" si="0"/>
        <v>14.42065003282994</v>
      </c>
      <c r="F18" s="47">
        <f t="shared" si="1"/>
        <v>45.283814432989686</v>
      </c>
    </row>
    <row r="19" spans="1:6" ht="61.5">
      <c r="A19" s="55" t="s">
        <v>28</v>
      </c>
      <c r="B19" s="48">
        <v>2540</v>
      </c>
      <c r="C19" s="48">
        <v>840</v>
      </c>
      <c r="D19" s="45">
        <v>909.187</v>
      </c>
      <c r="E19" s="46">
        <f t="shared" si="0"/>
        <v>35.794763779527564</v>
      </c>
      <c r="F19" s="47">
        <f t="shared" si="1"/>
        <v>108.23654761904761</v>
      </c>
    </row>
    <row r="20" spans="1:6" ht="15">
      <c r="A20" s="55" t="s">
        <v>29</v>
      </c>
      <c r="B20" s="48">
        <v>109.2</v>
      </c>
      <c r="C20" s="48">
        <v>29</v>
      </c>
      <c r="D20" s="45">
        <v>22.669</v>
      </c>
      <c r="E20" s="46">
        <f t="shared" si="0"/>
        <v>20.759157509157507</v>
      </c>
      <c r="F20" s="47">
        <f t="shared" si="1"/>
        <v>78.16896551724139</v>
      </c>
    </row>
    <row r="21" spans="1:6" ht="15">
      <c r="A21" s="56" t="s">
        <v>30</v>
      </c>
      <c r="B21" s="48">
        <v>1400</v>
      </c>
      <c r="C21" s="48">
        <v>545</v>
      </c>
      <c r="D21" s="43">
        <v>1046.037</v>
      </c>
      <c r="E21" s="46">
        <f t="shared" si="0"/>
        <v>74.71692857142858</v>
      </c>
      <c r="F21" s="47" t="s">
        <v>99</v>
      </c>
    </row>
    <row r="22" spans="1:6" s="10" customFormat="1" ht="15">
      <c r="A22" s="57" t="s">
        <v>31</v>
      </c>
      <c r="B22" s="58">
        <f>B7+B8+B9+B10+B17+B18+B19+B20+B21</f>
        <v>630302.2</v>
      </c>
      <c r="C22" s="58">
        <f>C7+C8+C9+C10+C17+C18+C19+C20+C21</f>
        <v>199470</v>
      </c>
      <c r="D22" s="58">
        <f>D7+D8+D9+D10+D17+D18+D19+D20+D21</f>
        <v>146691.08699999997</v>
      </c>
      <c r="E22" s="77">
        <f t="shared" si="0"/>
        <v>23.27313580691928</v>
      </c>
      <c r="F22" s="78">
        <f t="shared" si="1"/>
        <v>73.54042562791395</v>
      </c>
    </row>
    <row r="23" spans="1:6" ht="21" customHeight="1">
      <c r="A23" s="56" t="s">
        <v>32</v>
      </c>
      <c r="B23" s="48">
        <f>SUM(B25:B36)</f>
        <v>163151.815</v>
      </c>
      <c r="C23" s="44">
        <f>SUM(C25:C36)</f>
        <v>163151.815</v>
      </c>
      <c r="D23" s="44">
        <f>SUM(D25:D36)</f>
        <v>149729.772</v>
      </c>
      <c r="E23" s="46">
        <f t="shared" si="0"/>
        <v>91.77327999691576</v>
      </c>
      <c r="F23" s="47">
        <f t="shared" si="1"/>
        <v>91.77327999691576</v>
      </c>
    </row>
    <row r="24" spans="1:6" ht="31.5" customHeight="1">
      <c r="A24" s="73" t="s">
        <v>91</v>
      </c>
      <c r="B24" s="48">
        <v>67933.2</v>
      </c>
      <c r="C24" s="44">
        <v>67933.2</v>
      </c>
      <c r="D24" s="44">
        <v>67933.2</v>
      </c>
      <c r="E24" s="46">
        <f t="shared" si="0"/>
        <v>100</v>
      </c>
      <c r="F24" s="47">
        <f t="shared" si="1"/>
        <v>100</v>
      </c>
    </row>
    <row r="25" spans="1:6" ht="35.25" customHeight="1">
      <c r="A25" s="73" t="s">
        <v>33</v>
      </c>
      <c r="B25" s="96">
        <v>38049.5</v>
      </c>
      <c r="C25" s="96">
        <v>38049.5</v>
      </c>
      <c r="D25" s="60">
        <v>38049.5</v>
      </c>
      <c r="E25" s="46">
        <f t="shared" si="0"/>
        <v>100</v>
      </c>
      <c r="F25" s="47">
        <f t="shared" si="1"/>
        <v>100</v>
      </c>
    </row>
    <row r="26" spans="1:6" ht="34.5" customHeight="1">
      <c r="A26" s="73" t="s">
        <v>34</v>
      </c>
      <c r="B26" s="96">
        <v>29883.7</v>
      </c>
      <c r="C26" s="96">
        <v>29883.7</v>
      </c>
      <c r="D26" s="60">
        <v>29883.7</v>
      </c>
      <c r="E26" s="46">
        <f t="shared" si="0"/>
        <v>100</v>
      </c>
      <c r="F26" s="47">
        <f t="shared" si="1"/>
        <v>100</v>
      </c>
    </row>
    <row r="27" spans="1:6" ht="295.5" customHeight="1">
      <c r="A27" s="88" t="s">
        <v>79</v>
      </c>
      <c r="B27" s="100">
        <v>44375.8</v>
      </c>
      <c r="C27" s="100">
        <v>44375.8</v>
      </c>
      <c r="D27" s="60">
        <v>38287.425</v>
      </c>
      <c r="E27" s="46">
        <f t="shared" si="0"/>
        <v>86.27996565695717</v>
      </c>
      <c r="F27" s="47">
        <f t="shared" si="1"/>
        <v>86.27996565695717</v>
      </c>
    </row>
    <row r="28" spans="1:6" ht="99.75" customHeight="1">
      <c r="A28" s="97" t="s">
        <v>60</v>
      </c>
      <c r="B28" s="101">
        <v>90.6</v>
      </c>
      <c r="C28" s="101">
        <v>90.6</v>
      </c>
      <c r="D28" s="60"/>
      <c r="E28" s="46">
        <f t="shared" si="0"/>
        <v>0</v>
      </c>
      <c r="F28" s="47">
        <f t="shared" si="1"/>
        <v>0</v>
      </c>
    </row>
    <row r="29" spans="1:6" ht="286.5" customHeight="1">
      <c r="A29" s="98" t="s">
        <v>61</v>
      </c>
      <c r="B29" s="101">
        <v>44959.5</v>
      </c>
      <c r="C29" s="101">
        <v>44959.5</v>
      </c>
      <c r="D29" s="60">
        <v>40578.139</v>
      </c>
      <c r="E29" s="46">
        <f t="shared" si="0"/>
        <v>90.25487160666823</v>
      </c>
      <c r="F29" s="47">
        <f t="shared" si="1"/>
        <v>90.25487160666823</v>
      </c>
    </row>
    <row r="30" spans="1:6" ht="237" customHeight="1">
      <c r="A30" s="98" t="s">
        <v>80</v>
      </c>
      <c r="B30" s="101">
        <v>492.289</v>
      </c>
      <c r="C30" s="101">
        <v>492.289</v>
      </c>
      <c r="D30" s="60">
        <v>456.646</v>
      </c>
      <c r="E30" s="46">
        <f t="shared" si="0"/>
        <v>92.75974072140552</v>
      </c>
      <c r="F30" s="47">
        <f t="shared" si="1"/>
        <v>92.75974072140552</v>
      </c>
    </row>
    <row r="31" spans="1:6" ht="69" customHeight="1">
      <c r="A31" s="98" t="s">
        <v>77</v>
      </c>
      <c r="B31" s="101">
        <v>174.85</v>
      </c>
      <c r="C31" s="59">
        <v>174.85</v>
      </c>
      <c r="D31" s="60">
        <v>174.85</v>
      </c>
      <c r="E31" s="46">
        <f t="shared" si="0"/>
        <v>100</v>
      </c>
      <c r="F31" s="47">
        <f t="shared" si="1"/>
        <v>100</v>
      </c>
    </row>
    <row r="32" spans="1:6" ht="50.25" customHeight="1">
      <c r="A32" s="98" t="s">
        <v>87</v>
      </c>
      <c r="B32" s="101"/>
      <c r="C32" s="59"/>
      <c r="D32" s="60">
        <v>-6.344</v>
      </c>
      <c r="E32" s="46"/>
      <c r="F32" s="47"/>
    </row>
    <row r="33" spans="1:6" ht="67.5" customHeight="1">
      <c r="A33" s="98" t="s">
        <v>73</v>
      </c>
      <c r="B33" s="101">
        <v>166.038</v>
      </c>
      <c r="C33" s="101">
        <v>166.038</v>
      </c>
      <c r="D33" s="60">
        <v>166.038</v>
      </c>
      <c r="E33" s="46">
        <f t="shared" si="0"/>
        <v>100</v>
      </c>
      <c r="F33" s="47">
        <f t="shared" si="1"/>
        <v>100</v>
      </c>
    </row>
    <row r="34" spans="1:6" ht="63.75" customHeight="1">
      <c r="A34" s="98" t="s">
        <v>64</v>
      </c>
      <c r="B34" s="96">
        <v>3434.883</v>
      </c>
      <c r="C34" s="96">
        <v>3434.883</v>
      </c>
      <c r="D34" s="60">
        <v>659.883</v>
      </c>
      <c r="E34" s="46">
        <f t="shared" si="0"/>
        <v>19.211222041624126</v>
      </c>
      <c r="F34" s="47">
        <f t="shared" si="1"/>
        <v>19.211222041624126</v>
      </c>
    </row>
    <row r="35" spans="1:6" ht="81.75" customHeight="1">
      <c r="A35" s="98" t="s">
        <v>62</v>
      </c>
      <c r="B35" s="101">
        <v>1080.56</v>
      </c>
      <c r="C35" s="101">
        <v>1080.56</v>
      </c>
      <c r="D35" s="60">
        <v>1080.56</v>
      </c>
      <c r="E35" s="46">
        <f t="shared" si="0"/>
        <v>100</v>
      </c>
      <c r="F35" s="47">
        <f t="shared" si="1"/>
        <v>100</v>
      </c>
    </row>
    <row r="36" spans="1:6" ht="20.25" customHeight="1">
      <c r="A36" s="99" t="s">
        <v>63</v>
      </c>
      <c r="B36" s="96">
        <v>444.095</v>
      </c>
      <c r="C36" s="96">
        <v>444.095</v>
      </c>
      <c r="D36" s="60">
        <v>399.375</v>
      </c>
      <c r="E36" s="46">
        <f t="shared" si="0"/>
        <v>89.93008252738716</v>
      </c>
      <c r="F36" s="47">
        <f t="shared" si="1"/>
        <v>89.93008252738716</v>
      </c>
    </row>
    <row r="37" spans="1:6" s="10" customFormat="1" ht="15">
      <c r="A37" s="94" t="s">
        <v>35</v>
      </c>
      <c r="B37" s="58">
        <f>B22+B23</f>
        <v>793454.0149999999</v>
      </c>
      <c r="C37" s="61">
        <f>C22+C23</f>
        <v>362621.815</v>
      </c>
      <c r="D37" s="62">
        <f>D22+D23</f>
        <v>296420.85899999994</v>
      </c>
      <c r="E37" s="77">
        <f t="shared" si="0"/>
        <v>37.35829088973732</v>
      </c>
      <c r="F37" s="78">
        <f t="shared" si="1"/>
        <v>81.74380214825187</v>
      </c>
    </row>
    <row r="38" spans="1:6" ht="15">
      <c r="A38" s="94" t="s">
        <v>36</v>
      </c>
      <c r="B38" s="48"/>
      <c r="C38" s="61"/>
      <c r="D38" s="63"/>
      <c r="E38" s="46"/>
      <c r="F38" s="78"/>
    </row>
    <row r="39" spans="1:6" ht="15">
      <c r="A39" s="55" t="s">
        <v>26</v>
      </c>
      <c r="B39" s="48">
        <v>293</v>
      </c>
      <c r="C39" s="48">
        <v>50</v>
      </c>
      <c r="D39" s="63">
        <v>14.295</v>
      </c>
      <c r="E39" s="102">
        <f t="shared" si="0"/>
        <v>4.878839590443686</v>
      </c>
      <c r="F39" s="47">
        <f t="shared" si="1"/>
        <v>28.59</v>
      </c>
    </row>
    <row r="40" spans="1:6" ht="69" customHeight="1">
      <c r="A40" s="55" t="s">
        <v>37</v>
      </c>
      <c r="B40" s="48">
        <v>120</v>
      </c>
      <c r="C40" s="48">
        <v>20</v>
      </c>
      <c r="D40" s="48">
        <v>29.627</v>
      </c>
      <c r="E40" s="102">
        <f t="shared" si="0"/>
        <v>24.689166666666665</v>
      </c>
      <c r="F40" s="47" t="s">
        <v>98</v>
      </c>
    </row>
    <row r="41" spans="1:6" s="15" customFormat="1" ht="81.75" customHeight="1">
      <c r="A41" s="93" t="s">
        <v>95</v>
      </c>
      <c r="B41" s="48">
        <v>50</v>
      </c>
      <c r="C41" s="48"/>
      <c r="D41" s="48">
        <v>30.198</v>
      </c>
      <c r="E41" s="102">
        <f t="shared" si="0"/>
        <v>60.39600000000001</v>
      </c>
      <c r="F41" s="47"/>
    </row>
    <row r="42" spans="1:6" s="14" customFormat="1" ht="39" customHeight="1">
      <c r="A42" s="55" t="s">
        <v>38</v>
      </c>
      <c r="B42" s="48">
        <v>1500</v>
      </c>
      <c r="C42" s="48">
        <v>500</v>
      </c>
      <c r="D42" s="48">
        <v>43.204</v>
      </c>
      <c r="E42" s="102">
        <f t="shared" si="0"/>
        <v>2.8802666666666665</v>
      </c>
      <c r="F42" s="47">
        <f aca="true" t="shared" si="2" ref="F40:F47">D42/C42*100</f>
        <v>8.6408</v>
      </c>
    </row>
    <row r="43" spans="1:6" s="14" customFormat="1" ht="15" customHeight="1">
      <c r="A43" s="55" t="s">
        <v>88</v>
      </c>
      <c r="B43" s="48"/>
      <c r="C43" s="48"/>
      <c r="D43" s="48">
        <v>25.829</v>
      </c>
      <c r="E43" s="102"/>
      <c r="F43" s="47"/>
    </row>
    <row r="44" spans="1:6" s="10" customFormat="1" ht="15">
      <c r="A44" s="74" t="s">
        <v>39</v>
      </c>
      <c r="B44" s="58">
        <f>SUM(B39:B42)</f>
        <v>1963</v>
      </c>
      <c r="C44" s="58">
        <f>SUM(C39:C42)</f>
        <v>570</v>
      </c>
      <c r="D44" s="58">
        <f>SUM(D39:D43)</f>
        <v>143.15300000000002</v>
      </c>
      <c r="E44" s="105">
        <f t="shared" si="0"/>
        <v>7.292562404482935</v>
      </c>
      <c r="F44" s="78">
        <f t="shared" si="2"/>
        <v>25.114561403508773</v>
      </c>
    </row>
    <row r="45" spans="1:6" s="76" customFormat="1" ht="15">
      <c r="A45" s="74" t="s">
        <v>40</v>
      </c>
      <c r="B45" s="58">
        <f>B37+B44</f>
        <v>795417.0149999999</v>
      </c>
      <c r="C45" s="58">
        <f>C37+C44</f>
        <v>363191.815</v>
      </c>
      <c r="D45" s="58">
        <f>D37+D44</f>
        <v>296564.01199999993</v>
      </c>
      <c r="E45" s="77">
        <f t="shared" si="0"/>
        <v>37.28409204321584</v>
      </c>
      <c r="F45" s="78">
        <f t="shared" si="2"/>
        <v>81.65492716293728</v>
      </c>
    </row>
    <row r="46" spans="1:6" s="112" customFormat="1" ht="46.5">
      <c r="A46" s="110" t="s">
        <v>45</v>
      </c>
      <c r="B46" s="103">
        <v>500</v>
      </c>
      <c r="C46" s="103"/>
      <c r="D46" s="44">
        <v>380.87304</v>
      </c>
      <c r="E46" s="102">
        <f t="shared" si="0"/>
        <v>76.174608</v>
      </c>
      <c r="F46" s="111"/>
    </row>
    <row r="47" spans="1:6" s="104" customFormat="1" ht="15">
      <c r="A47" s="56" t="s">
        <v>41</v>
      </c>
      <c r="B47" s="48">
        <f>B45+B46</f>
        <v>795917.0149999999</v>
      </c>
      <c r="C47" s="103">
        <f>C45+C46</f>
        <v>363191.815</v>
      </c>
      <c r="D47" s="48">
        <f>D45+D46</f>
        <v>296944.8850399999</v>
      </c>
      <c r="E47" s="46">
        <f t="shared" si="0"/>
        <v>37.30852330628966</v>
      </c>
      <c r="F47" s="47">
        <f t="shared" si="2"/>
        <v>81.75979545133745</v>
      </c>
    </row>
    <row r="48" spans="3:6" ht="12">
      <c r="C48" s="9"/>
      <c r="D48" s="22"/>
      <c r="E48" s="9"/>
      <c r="F48" s="9"/>
    </row>
    <row r="50" spans="1:2" ht="12">
      <c r="A50" s="16"/>
      <c r="B50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7" width="10.125" style="1" customWidth="1"/>
    <col min="8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5" t="s">
        <v>76</v>
      </c>
      <c r="B2" s="115"/>
      <c r="C2" s="115"/>
      <c r="D2" s="115"/>
      <c r="E2" s="115"/>
      <c r="F2" s="115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84</v>
      </c>
      <c r="C4" s="31" t="s">
        <v>85</v>
      </c>
      <c r="D4" s="29" t="s">
        <v>94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421490</v>
      </c>
      <c r="C7" s="43">
        <v>126900</v>
      </c>
      <c r="D7" s="45">
        <v>94280.931</v>
      </c>
      <c r="E7" s="46">
        <f>D7/B7*100</f>
        <v>22.36848584782557</v>
      </c>
      <c r="F7" s="47">
        <f>D7/C7*100</f>
        <v>74.29545390070922</v>
      </c>
    </row>
    <row r="8" spans="1:6" ht="15">
      <c r="A8" s="79" t="s">
        <v>1</v>
      </c>
      <c r="B8" s="48">
        <v>850</v>
      </c>
      <c r="C8" s="44"/>
      <c r="D8" s="45"/>
      <c r="E8" s="46"/>
      <c r="F8" s="47"/>
    </row>
    <row r="9" spans="1:6" ht="15">
      <c r="A9" s="80" t="s">
        <v>58</v>
      </c>
      <c r="B9" s="48">
        <v>36970</v>
      </c>
      <c r="C9" s="48">
        <v>12650</v>
      </c>
      <c r="D9" s="45">
        <v>4266.947</v>
      </c>
      <c r="E9" s="46">
        <f aca="true" t="shared" si="0" ref="E9:E37">D9/B9*100</f>
        <v>11.541647281579658</v>
      </c>
      <c r="F9" s="47">
        <f aca="true" t="shared" si="1" ref="F9:F37">D9/C9*100</f>
        <v>33.730806324110674</v>
      </c>
    </row>
    <row r="10" spans="1:6" s="3" customFormat="1" ht="15">
      <c r="A10" s="79" t="s">
        <v>43</v>
      </c>
      <c r="B10" s="49">
        <f>B11+B15+B16</f>
        <v>157685</v>
      </c>
      <c r="C10" s="49">
        <f>C11+C15+C16</f>
        <v>55556</v>
      </c>
      <c r="D10" s="49">
        <f>D11+D15+D16</f>
        <v>44758.60799999999</v>
      </c>
      <c r="E10" s="46">
        <f t="shared" si="0"/>
        <v>28.384822906427367</v>
      </c>
      <c r="F10" s="47">
        <f t="shared" si="1"/>
        <v>80.56484988120094</v>
      </c>
    </row>
    <row r="11" spans="1:6" s="13" customFormat="1" ht="15">
      <c r="A11" s="81" t="s">
        <v>46</v>
      </c>
      <c r="B11" s="51">
        <f>SUM(B12:B14)</f>
        <v>76395</v>
      </c>
      <c r="C11" s="52">
        <f>SUM(C12:C14)</f>
        <v>25945</v>
      </c>
      <c r="D11" s="52">
        <f>SUM(D12:D14)</f>
        <v>15825.669999999998</v>
      </c>
      <c r="E11" s="46">
        <f t="shared" si="0"/>
        <v>20.715583480594276</v>
      </c>
      <c r="F11" s="47">
        <f t="shared" si="1"/>
        <v>60.996993640393136</v>
      </c>
    </row>
    <row r="12" spans="1:6" s="13" customFormat="1" ht="30.75">
      <c r="A12" s="82" t="s">
        <v>17</v>
      </c>
      <c r="B12" s="51">
        <v>7930</v>
      </c>
      <c r="C12" s="51">
        <v>5490</v>
      </c>
      <c r="D12" s="53">
        <v>4307.08</v>
      </c>
      <c r="E12" s="46">
        <f t="shared" si="0"/>
        <v>54.313745271122315</v>
      </c>
      <c r="F12" s="47">
        <f t="shared" si="1"/>
        <v>78.45318761384334</v>
      </c>
    </row>
    <row r="13" spans="1:6" s="13" customFormat="1" ht="15">
      <c r="A13" s="83" t="s">
        <v>55</v>
      </c>
      <c r="B13" s="51">
        <v>67740</v>
      </c>
      <c r="C13" s="51">
        <v>20150</v>
      </c>
      <c r="D13" s="53">
        <v>11266.514</v>
      </c>
      <c r="E13" s="46">
        <f t="shared" si="0"/>
        <v>16.631995866548564</v>
      </c>
      <c r="F13" s="47">
        <f t="shared" si="1"/>
        <v>55.91322084367245</v>
      </c>
    </row>
    <row r="14" spans="1:6" s="13" customFormat="1" ht="15">
      <c r="A14" s="81" t="s">
        <v>14</v>
      </c>
      <c r="B14" s="51">
        <v>725</v>
      </c>
      <c r="C14" s="51">
        <v>305</v>
      </c>
      <c r="D14" s="75">
        <v>252.076</v>
      </c>
      <c r="E14" s="46">
        <f t="shared" si="0"/>
        <v>34.769103448275864</v>
      </c>
      <c r="F14" s="47">
        <f t="shared" si="1"/>
        <v>82.64786885245901</v>
      </c>
    </row>
    <row r="15" spans="1:6" s="13" customFormat="1" ht="15">
      <c r="A15" s="84" t="s">
        <v>2</v>
      </c>
      <c r="B15" s="51">
        <v>130</v>
      </c>
      <c r="C15" s="51">
        <v>61</v>
      </c>
      <c r="D15" s="53">
        <v>11.232</v>
      </c>
      <c r="E15" s="46">
        <f t="shared" si="0"/>
        <v>8.639999999999999</v>
      </c>
      <c r="F15" s="47">
        <f t="shared" si="1"/>
        <v>18.41311475409836</v>
      </c>
    </row>
    <row r="16" spans="1:6" s="13" customFormat="1" ht="15">
      <c r="A16" s="84" t="s">
        <v>72</v>
      </c>
      <c r="B16" s="51">
        <v>81160</v>
      </c>
      <c r="C16" s="51">
        <v>29550</v>
      </c>
      <c r="D16" s="53">
        <v>28921.706</v>
      </c>
      <c r="E16" s="46">
        <f t="shared" si="0"/>
        <v>35.635418925579096</v>
      </c>
      <c r="F16" s="47">
        <f t="shared" si="1"/>
        <v>97.87379357021996</v>
      </c>
    </row>
    <row r="17" spans="1:6" ht="30.75" customHeight="1">
      <c r="A17" s="80" t="s">
        <v>9</v>
      </c>
      <c r="B17" s="48">
        <v>120</v>
      </c>
      <c r="C17" s="48">
        <v>40</v>
      </c>
      <c r="D17" s="43">
        <v>88.949</v>
      </c>
      <c r="E17" s="46">
        <f t="shared" si="0"/>
        <v>74.12416666666667</v>
      </c>
      <c r="F17" s="47" t="s">
        <v>97</v>
      </c>
    </row>
    <row r="18" spans="1:6" ht="30.75">
      <c r="A18" s="85" t="s">
        <v>54</v>
      </c>
      <c r="B18" s="48">
        <v>9138</v>
      </c>
      <c r="C18" s="48">
        <v>2910</v>
      </c>
      <c r="D18" s="45">
        <v>1317.759</v>
      </c>
      <c r="E18" s="46">
        <f t="shared" si="0"/>
        <v>14.42065003282994</v>
      </c>
      <c r="F18" s="47">
        <f t="shared" si="1"/>
        <v>45.283814432989686</v>
      </c>
    </row>
    <row r="19" spans="1:6" ht="61.5">
      <c r="A19" s="85" t="s">
        <v>18</v>
      </c>
      <c r="B19" s="48">
        <v>2540</v>
      </c>
      <c r="C19" s="48">
        <v>840</v>
      </c>
      <c r="D19" s="45">
        <v>909.187</v>
      </c>
      <c r="E19" s="46">
        <f t="shared" si="0"/>
        <v>35.794763779527564</v>
      </c>
      <c r="F19" s="47">
        <f t="shared" si="1"/>
        <v>108.23654761904761</v>
      </c>
    </row>
    <row r="20" spans="1:6" ht="18" customHeight="1">
      <c r="A20" s="85" t="s">
        <v>3</v>
      </c>
      <c r="B20" s="48">
        <v>109.2</v>
      </c>
      <c r="C20" s="48">
        <v>29</v>
      </c>
      <c r="D20" s="45">
        <v>22.669</v>
      </c>
      <c r="E20" s="46">
        <f t="shared" si="0"/>
        <v>20.759157509157507</v>
      </c>
      <c r="F20" s="47">
        <f t="shared" si="1"/>
        <v>78.16896551724139</v>
      </c>
    </row>
    <row r="21" spans="1:6" ht="15" customHeight="1">
      <c r="A21" s="86" t="s">
        <v>15</v>
      </c>
      <c r="B21" s="48">
        <v>1400</v>
      </c>
      <c r="C21" s="48">
        <v>545</v>
      </c>
      <c r="D21" s="43">
        <v>1046.037</v>
      </c>
      <c r="E21" s="46">
        <f t="shared" si="0"/>
        <v>74.71692857142858</v>
      </c>
      <c r="F21" s="47" t="s">
        <v>99</v>
      </c>
    </row>
    <row r="22" spans="1:6" s="2" customFormat="1" ht="15">
      <c r="A22" s="87" t="s">
        <v>10</v>
      </c>
      <c r="B22" s="58">
        <f>B7+B8+B9+B10+B17+B18+B19+B20+B21</f>
        <v>630302.2</v>
      </c>
      <c r="C22" s="58">
        <f>C7+C8+C9+C10+C17+C18+C19+C20+C21</f>
        <v>199470</v>
      </c>
      <c r="D22" s="58">
        <f>D7+D8+D9+D10+D17+D18+D19+D20+D21</f>
        <v>146691.08699999997</v>
      </c>
      <c r="E22" s="77">
        <f t="shared" si="0"/>
        <v>23.27313580691928</v>
      </c>
      <c r="F22" s="78">
        <f t="shared" si="1"/>
        <v>73.54042562791395</v>
      </c>
    </row>
    <row r="23" spans="1:6" s="2" customFormat="1" ht="15">
      <c r="A23" s="86" t="s">
        <v>47</v>
      </c>
      <c r="B23" s="48">
        <f>SUM(B25:B36)</f>
        <v>163151.815</v>
      </c>
      <c r="C23" s="44">
        <f>SUM(C25:C36)</f>
        <v>163151.815</v>
      </c>
      <c r="D23" s="44">
        <f>SUM(D25:D36)</f>
        <v>149729.772</v>
      </c>
      <c r="E23" s="46">
        <f t="shared" si="0"/>
        <v>91.77327999691576</v>
      </c>
      <c r="F23" s="47">
        <f t="shared" si="1"/>
        <v>91.77327999691576</v>
      </c>
    </row>
    <row r="24" spans="1:6" s="2" customFormat="1" ht="30.75">
      <c r="A24" s="73" t="s">
        <v>91</v>
      </c>
      <c r="B24" s="48">
        <v>67933.2</v>
      </c>
      <c r="C24" s="44">
        <v>67933.2</v>
      </c>
      <c r="D24" s="44">
        <v>67933.2</v>
      </c>
      <c r="E24" s="46">
        <f t="shared" si="0"/>
        <v>100</v>
      </c>
      <c r="F24" s="47">
        <f t="shared" si="1"/>
        <v>100</v>
      </c>
    </row>
    <row r="25" spans="1:6" s="2" customFormat="1" ht="46.5">
      <c r="A25" s="88" t="s">
        <v>4</v>
      </c>
      <c r="B25" s="96">
        <v>38049.5</v>
      </c>
      <c r="C25" s="96">
        <v>38049.5</v>
      </c>
      <c r="D25" s="60">
        <v>38049.5</v>
      </c>
      <c r="E25" s="46">
        <f t="shared" si="0"/>
        <v>100</v>
      </c>
      <c r="F25" s="47">
        <f t="shared" si="1"/>
        <v>100</v>
      </c>
    </row>
    <row r="26" spans="1:7" s="2" customFormat="1" ht="37.5" customHeight="1">
      <c r="A26" s="88" t="s">
        <v>65</v>
      </c>
      <c r="B26" s="96">
        <v>29883.7</v>
      </c>
      <c r="C26" s="96">
        <v>29883.7</v>
      </c>
      <c r="D26" s="60">
        <v>29883.7</v>
      </c>
      <c r="E26" s="46">
        <f t="shared" si="0"/>
        <v>100</v>
      </c>
      <c r="F26" s="47">
        <f t="shared" si="1"/>
        <v>100</v>
      </c>
      <c r="G26" s="20"/>
    </row>
    <row r="27" spans="1:8" s="2" customFormat="1" ht="285" customHeight="1">
      <c r="A27" s="108" t="s">
        <v>86</v>
      </c>
      <c r="B27" s="100">
        <v>44375.8</v>
      </c>
      <c r="C27" s="100">
        <v>44375.8</v>
      </c>
      <c r="D27" s="60">
        <v>38287.425</v>
      </c>
      <c r="E27" s="46">
        <f t="shared" si="0"/>
        <v>86.27996565695717</v>
      </c>
      <c r="F27" s="47">
        <f t="shared" si="1"/>
        <v>86.27996565695717</v>
      </c>
      <c r="G27" s="20"/>
      <c r="H27" s="109"/>
    </row>
    <row r="28" spans="1:7" s="2" customFormat="1" ht="102.75" customHeight="1">
      <c r="A28" s="89" t="s">
        <v>66</v>
      </c>
      <c r="B28" s="101">
        <v>90.6</v>
      </c>
      <c r="C28" s="101">
        <v>90.6</v>
      </c>
      <c r="D28" s="60"/>
      <c r="E28" s="46">
        <f t="shared" si="0"/>
        <v>0</v>
      </c>
      <c r="F28" s="47">
        <f t="shared" si="1"/>
        <v>0</v>
      </c>
      <c r="G28" s="20"/>
    </row>
    <row r="29" spans="1:6" s="2" customFormat="1" ht="294">
      <c r="A29" s="81" t="s">
        <v>67</v>
      </c>
      <c r="B29" s="101">
        <v>44959.5</v>
      </c>
      <c r="C29" s="101">
        <v>44959.5</v>
      </c>
      <c r="D29" s="60">
        <v>40578.139</v>
      </c>
      <c r="E29" s="46">
        <f t="shared" si="0"/>
        <v>90.25487160666823</v>
      </c>
      <c r="F29" s="47">
        <f t="shared" si="1"/>
        <v>90.25487160666823</v>
      </c>
    </row>
    <row r="30" spans="1:6" s="2" customFormat="1" ht="240.75" customHeight="1">
      <c r="A30" s="107" t="s">
        <v>81</v>
      </c>
      <c r="B30" s="101">
        <v>492.289</v>
      </c>
      <c r="C30" s="101">
        <v>492.289</v>
      </c>
      <c r="D30" s="60">
        <v>456.646</v>
      </c>
      <c r="E30" s="46">
        <f t="shared" si="0"/>
        <v>92.75974072140552</v>
      </c>
      <c r="F30" s="47">
        <f t="shared" si="1"/>
        <v>92.75974072140552</v>
      </c>
    </row>
    <row r="31" spans="1:6" s="2" customFormat="1" ht="70.5" customHeight="1">
      <c r="A31" s="90" t="s">
        <v>78</v>
      </c>
      <c r="B31" s="101">
        <v>174.85</v>
      </c>
      <c r="C31" s="59">
        <v>174.85</v>
      </c>
      <c r="D31" s="60">
        <v>174.85</v>
      </c>
      <c r="E31" s="46">
        <f t="shared" si="0"/>
        <v>100</v>
      </c>
      <c r="F31" s="47">
        <f t="shared" si="1"/>
        <v>100</v>
      </c>
    </row>
    <row r="32" spans="1:6" s="2" customFormat="1" ht="70.5" customHeight="1">
      <c r="A32" s="95" t="s">
        <v>89</v>
      </c>
      <c r="B32" s="101"/>
      <c r="C32" s="59"/>
      <c r="D32" s="60">
        <v>-6.344</v>
      </c>
      <c r="E32" s="46"/>
      <c r="F32" s="47"/>
    </row>
    <row r="33" spans="1:6" s="2" customFormat="1" ht="85.5" customHeight="1">
      <c r="A33" s="95" t="s">
        <v>74</v>
      </c>
      <c r="B33" s="101">
        <v>166.038</v>
      </c>
      <c r="C33" s="101">
        <v>166.038</v>
      </c>
      <c r="D33" s="60">
        <v>166.038</v>
      </c>
      <c r="E33" s="46">
        <f t="shared" si="0"/>
        <v>100</v>
      </c>
      <c r="F33" s="47">
        <f t="shared" si="1"/>
        <v>100</v>
      </c>
    </row>
    <row r="34" spans="1:6" s="2" customFormat="1" ht="66.75" customHeight="1">
      <c r="A34" s="90" t="s">
        <v>68</v>
      </c>
      <c r="B34" s="96">
        <v>3434.883</v>
      </c>
      <c r="C34" s="96">
        <v>3434.883</v>
      </c>
      <c r="D34" s="60">
        <v>659.883</v>
      </c>
      <c r="E34" s="46">
        <f t="shared" si="0"/>
        <v>19.211222041624126</v>
      </c>
      <c r="F34" s="47">
        <f t="shared" si="1"/>
        <v>19.211222041624126</v>
      </c>
    </row>
    <row r="35" spans="1:6" ht="84" customHeight="1">
      <c r="A35" s="91" t="s">
        <v>69</v>
      </c>
      <c r="B35" s="101">
        <v>1080.56</v>
      </c>
      <c r="C35" s="101">
        <v>1080.56</v>
      </c>
      <c r="D35" s="60">
        <v>1080.56</v>
      </c>
      <c r="E35" s="46">
        <f t="shared" si="0"/>
        <v>100</v>
      </c>
      <c r="F35" s="47">
        <f t="shared" si="1"/>
        <v>100</v>
      </c>
    </row>
    <row r="36" spans="1:6" ht="17.25" customHeight="1">
      <c r="A36" s="91" t="s">
        <v>70</v>
      </c>
      <c r="B36" s="96">
        <v>444.095</v>
      </c>
      <c r="C36" s="96">
        <v>444.095</v>
      </c>
      <c r="D36" s="60">
        <v>399.375</v>
      </c>
      <c r="E36" s="46">
        <f t="shared" si="0"/>
        <v>89.93008252738716</v>
      </c>
      <c r="F36" s="47">
        <f t="shared" si="1"/>
        <v>89.93008252738716</v>
      </c>
    </row>
    <row r="37" spans="1:6" ht="15">
      <c r="A37" s="92" t="s">
        <v>11</v>
      </c>
      <c r="B37" s="58">
        <f>B22+B23</f>
        <v>793454.0149999999</v>
      </c>
      <c r="C37" s="61">
        <f>C22+C23</f>
        <v>362621.815</v>
      </c>
      <c r="D37" s="62">
        <f>D22+D23</f>
        <v>296420.85899999994</v>
      </c>
      <c r="E37" s="77">
        <f t="shared" si="0"/>
        <v>37.35829088973732</v>
      </c>
      <c r="F37" s="78">
        <f t="shared" si="1"/>
        <v>81.74380214825187</v>
      </c>
    </row>
    <row r="38" spans="1:6" ht="15">
      <c r="A38" s="92" t="s">
        <v>12</v>
      </c>
      <c r="B38" s="48"/>
      <c r="C38" s="61"/>
      <c r="D38" s="63"/>
      <c r="E38" s="46"/>
      <c r="F38" s="78"/>
    </row>
    <row r="39" spans="1:6" s="11" customFormat="1" ht="21.75" customHeight="1">
      <c r="A39" s="85" t="s">
        <v>59</v>
      </c>
      <c r="B39" s="48">
        <v>293</v>
      </c>
      <c r="C39" s="48">
        <v>50</v>
      </c>
      <c r="D39" s="63">
        <v>14.295</v>
      </c>
      <c r="E39" s="102">
        <f>D39/B39*100</f>
        <v>4.878839590443686</v>
      </c>
      <c r="F39" s="47">
        <f aca="true" t="shared" si="2" ref="F39:F47">D39/C39*100</f>
        <v>28.59</v>
      </c>
    </row>
    <row r="40" spans="1:6" s="19" customFormat="1" ht="66.75" customHeight="1">
      <c r="A40" s="85" t="s">
        <v>16</v>
      </c>
      <c r="B40" s="48">
        <v>120</v>
      </c>
      <c r="C40" s="48">
        <v>20</v>
      </c>
      <c r="D40" s="48">
        <v>29.627</v>
      </c>
      <c r="E40" s="102">
        <f>D40/B40*100</f>
        <v>24.689166666666665</v>
      </c>
      <c r="F40" s="47" t="s">
        <v>98</v>
      </c>
    </row>
    <row r="41" spans="1:6" s="24" customFormat="1" ht="77.25">
      <c r="A41" s="85" t="s">
        <v>96</v>
      </c>
      <c r="B41" s="48">
        <v>50</v>
      </c>
      <c r="C41" s="48"/>
      <c r="D41" s="48">
        <v>30.198</v>
      </c>
      <c r="E41" s="102">
        <f>D41/B41*100</f>
        <v>60.39600000000001</v>
      </c>
      <c r="F41" s="47"/>
    </row>
    <row r="42" spans="1:6" ht="37.5" customHeight="1">
      <c r="A42" s="85" t="s">
        <v>5</v>
      </c>
      <c r="B42" s="48">
        <v>1500</v>
      </c>
      <c r="C42" s="48">
        <v>500</v>
      </c>
      <c r="D42" s="48">
        <v>43.204</v>
      </c>
      <c r="E42" s="102">
        <f>D42/B42*100</f>
        <v>2.8802666666666665</v>
      </c>
      <c r="F42" s="47">
        <f t="shared" si="2"/>
        <v>8.6408</v>
      </c>
    </row>
    <row r="43" spans="1:6" ht="15">
      <c r="A43" s="85" t="s">
        <v>90</v>
      </c>
      <c r="B43" s="48"/>
      <c r="C43" s="48"/>
      <c r="D43" s="48">
        <v>25.829</v>
      </c>
      <c r="E43" s="102"/>
      <c r="F43" s="47"/>
    </row>
    <row r="44" spans="1:6" s="24" customFormat="1" ht="21" customHeight="1">
      <c r="A44" s="74" t="s">
        <v>6</v>
      </c>
      <c r="B44" s="58">
        <f>SUM(B39:B42)</f>
        <v>1963</v>
      </c>
      <c r="C44" s="58">
        <f>SUM(C39:C42)</f>
        <v>570</v>
      </c>
      <c r="D44" s="58">
        <f>SUM(D39:D43)</f>
        <v>143.15300000000002</v>
      </c>
      <c r="E44" s="105">
        <f>D44/B44*100</f>
        <v>7.292562404482935</v>
      </c>
      <c r="F44" s="78">
        <f>D44/C44*100</f>
        <v>25.114561403508773</v>
      </c>
    </row>
    <row r="45" spans="1:6" s="24" customFormat="1" ht="15">
      <c r="A45" s="74" t="s">
        <v>92</v>
      </c>
      <c r="B45" s="58">
        <f>B37+B44</f>
        <v>795417.0149999999</v>
      </c>
      <c r="C45" s="58">
        <f>C37+C44</f>
        <v>363191.815</v>
      </c>
      <c r="D45" s="58">
        <f>D37+D44</f>
        <v>296564.01199999993</v>
      </c>
      <c r="E45" s="77">
        <f>D45/B45*100</f>
        <v>37.28409204321584</v>
      </c>
      <c r="F45" s="78">
        <f>D45/C45*100</f>
        <v>81.65492716293728</v>
      </c>
    </row>
    <row r="46" spans="1:6" s="24" customFormat="1" ht="54" customHeight="1">
      <c r="A46" s="113" t="s">
        <v>56</v>
      </c>
      <c r="B46" s="103">
        <v>500</v>
      </c>
      <c r="C46" s="103"/>
      <c r="D46" s="44">
        <v>380.87304</v>
      </c>
      <c r="E46" s="46">
        <f>D46/B46*100</f>
        <v>76.174608</v>
      </c>
      <c r="F46" s="114"/>
    </row>
    <row r="47" spans="1:6" ht="15">
      <c r="A47" s="106" t="s">
        <v>13</v>
      </c>
      <c r="B47" s="48">
        <f>B45+B46</f>
        <v>795917.0149999999</v>
      </c>
      <c r="C47" s="103">
        <f>C45+C46</f>
        <v>363191.815</v>
      </c>
      <c r="D47" s="48">
        <f>D45+D46</f>
        <v>296944.8850399999</v>
      </c>
      <c r="E47" s="46">
        <f>D47/B47*100</f>
        <v>37.30852330628966</v>
      </c>
      <c r="F47" s="47">
        <f t="shared" si="2"/>
        <v>81.75979545133745</v>
      </c>
    </row>
    <row r="48" spans="1:6" ht="15">
      <c r="A48" s="27"/>
      <c r="C48" s="1"/>
      <c r="F48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2019-01-21T09:30:26Z</cp:lastPrinted>
  <dcterms:created xsi:type="dcterms:W3CDTF">2004-07-02T06:40:36Z</dcterms:created>
  <dcterms:modified xsi:type="dcterms:W3CDTF">2019-01-29T06:34:09Z</dcterms:modified>
  <cp:category/>
  <cp:version/>
  <cp:contentType/>
  <cp:contentStatus/>
</cp:coreProperties>
</file>