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'Укр'!$A$1:$G$36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<sst xmlns="http://schemas.openxmlformats.org/spreadsheetml/2006/main" count="43" uniqueCount="42">
  <si>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</si>
  <si>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</si>
  <si>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</si>
  <si>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</si>
  <si>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</si>
  <si>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</si>
  <si>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</si>
  <si>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</si>
  <si>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</si>
  <si>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</si>
  <si>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</si>
  <si>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</si>
  <si>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</si>
  <si>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</si>
  <si>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</si>
  <si>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</si>
  <si>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</si>
  <si>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</si>
  <si>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</si>
  <si>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</si>
  <si>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</si>
  <si>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</si>
  <si>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</si>
  <si>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</si>
  <si>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</si>
  <si>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</si>
  <si>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</si>
  <si>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</si>
  <si>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Щотижнева інформація про надходження до бюджету Миколаївської міської ТГ за  2022 рік
(без власних надходжень бюджетних установ)</t>
  </si>
  <si>
    <t>План на           січень  з урахуванням змін, 
тис. грн.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</si>
  <si>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</si>
  <si>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</si>
  <si>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</si>
  <si>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</si>
  <si>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</si>
  <si>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</si>
  <si>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</si>
  <si>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</si>
  <si>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Надійшло           з 01 січня            по 24 січня,            тис. грн.</t>
  </si>
  <si>
    <t>в 5,2 р.б.</t>
  </si>
  <si>
    <t>в 5,8 р.б.</t>
  </si>
  <si>
    <t>в 2,5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</si>
</sst>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7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8" t="s">
        <v>28</v>
      </c>
      <c r="B1" s="68"/>
      <c r="C1" s="68"/>
      <c r="D1" s="68"/>
      <c r="E1" s="68"/>
      <c r="F1" s="68"/>
      <c r="G1" s="68"/>
    </row>
    <row r="2" spans="1:7" ht="12.75" customHeight="1">
      <c r="A2" s="9"/>
      <c r="B2" s="32"/>
      <c r="C2" s="10"/>
      <c r="D2" s="33"/>
      <c r="E2" s="33"/>
      <c r="F2" s="11"/>
      <c r="G2" s="12"/>
    </row>
    <row r="3" spans="1:7" ht="93" customHeight="1">
      <c r="A3" s="34" t="s">
        <v>0</v>
      </c>
      <c r="B3" s="35" t="s">
        <v>24</v>
      </c>
      <c r="C3" s="36" t="s">
        <v>29</v>
      </c>
      <c r="D3" s="64" t="s">
        <v>38</v>
      </c>
      <c r="E3" s="37" t="s">
        <v>25</v>
      </c>
      <c r="F3" s="38" t="s">
        <v>20</v>
      </c>
      <c r="G3" s="39" t="s">
        <v>21</v>
      </c>
    </row>
    <row r="4" spans="1:7" ht="49.5" customHeight="1" hidden="1">
      <c r="A4" s="34"/>
      <c r="B4" s="35"/>
      <c r="C4" s="36"/>
      <c r="D4" s="37"/>
      <c r="E4" s="37"/>
      <c r="F4" s="38"/>
      <c r="G4" s="39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0" t="s">
        <v>2</v>
      </c>
      <c r="B6" s="52">
        <v>2915670</v>
      </c>
      <c r="C6" s="52">
        <v>191350</v>
      </c>
      <c r="D6" s="20">
        <v>134057.14</v>
      </c>
      <c r="E6" s="20">
        <f>D6-C6</f>
        <v>-57292.859999999986</v>
      </c>
      <c r="F6" s="53">
        <f>D6/B6*100</f>
        <v>4.597815939389575</v>
      </c>
      <c r="G6" s="19">
        <f>D6/C6*100</f>
        <v>70.0586046511628</v>
      </c>
    </row>
    <row r="7" spans="1:7" ht="15.75">
      <c r="A7" s="40" t="s">
        <v>35</v>
      </c>
      <c r="B7" s="52">
        <v>2060</v>
      </c>
      <c r="C7" s="52"/>
      <c r="D7" s="20"/>
      <c r="E7" s="20"/>
      <c r="F7" s="53"/>
      <c r="G7" s="19"/>
    </row>
    <row r="8" spans="1:7" ht="15.75">
      <c r="A8" s="25" t="s">
        <v>23</v>
      </c>
      <c r="B8" s="20">
        <v>225700</v>
      </c>
      <c r="C8" s="20">
        <v>9100</v>
      </c>
      <c r="D8" s="20">
        <v>861.546</v>
      </c>
      <c r="E8" s="20">
        <f aca="true" t="shared" si="0" ref="E8:E35">D8-C8</f>
        <v>-8238.454</v>
      </c>
      <c r="F8" s="53">
        <f aca="true" t="shared" si="1" ref="F8:F36">D8/B8*100</f>
        <v>0.3817217545414267</v>
      </c>
      <c r="G8" s="19">
        <f>D8/C8*100</f>
        <v>9.467538461538462</v>
      </c>
    </row>
    <row r="9" spans="1:7" ht="15.75">
      <c r="A9" s="26" t="s">
        <v>17</v>
      </c>
      <c r="B9" s="20">
        <f>B10+B14+B15</f>
        <v>978910.8</v>
      </c>
      <c r="C9" s="20">
        <f>C10+C14+C15</f>
        <v>73244</v>
      </c>
      <c r="D9" s="20">
        <f>D10+D14+D15</f>
        <v>51249.542</v>
      </c>
      <c r="E9" s="20">
        <f t="shared" si="0"/>
        <v>-21994.458</v>
      </c>
      <c r="F9" s="53">
        <f t="shared" si="1"/>
        <v>5.2353638349888465</v>
      </c>
      <c r="G9" s="19">
        <f aca="true" t="shared" si="2" ref="G9:G29">D9/C9*100</f>
        <v>69.97097646223581</v>
      </c>
    </row>
    <row r="10" spans="1:7" s="3" customFormat="1" ht="18" customHeight="1">
      <c r="A10" s="56" t="s">
        <v>3</v>
      </c>
      <c r="B10" s="22">
        <f>SUM(B11:B13)</f>
        <v>436018.8</v>
      </c>
      <c r="C10" s="23">
        <f>SUM(C11:C13)</f>
        <v>30400</v>
      </c>
      <c r="D10" s="23">
        <f>SUM(D11:D13)</f>
        <v>10726.194</v>
      </c>
      <c r="E10" s="20">
        <f t="shared" si="0"/>
        <v>-19673.806</v>
      </c>
      <c r="F10" s="53">
        <f t="shared" si="1"/>
        <v>2.460030163836972</v>
      </c>
      <c r="G10" s="19">
        <f t="shared" si="2"/>
        <v>35.283532894736844</v>
      </c>
    </row>
    <row r="11" spans="1:7" s="61" customFormat="1" ht="21.75" customHeight="1">
      <c r="A11" s="21" t="s">
        <v>18</v>
      </c>
      <c r="B11" s="57">
        <v>66400</v>
      </c>
      <c r="C11" s="57">
        <v>7926</v>
      </c>
      <c r="D11" s="57">
        <v>3779.828</v>
      </c>
      <c r="E11" s="58">
        <f t="shared" si="0"/>
        <v>-4146.1720000000005</v>
      </c>
      <c r="F11" s="59">
        <f t="shared" si="1"/>
        <v>5.6925120481927705</v>
      </c>
      <c r="G11" s="60">
        <f t="shared" si="2"/>
        <v>47.68897300025233</v>
      </c>
    </row>
    <row r="12" spans="1:7" s="3" customFormat="1" ht="18" customHeight="1">
      <c r="A12" s="21" t="s">
        <v>4</v>
      </c>
      <c r="B12" s="22">
        <v>367668.8</v>
      </c>
      <c r="C12" s="22">
        <v>22240</v>
      </c>
      <c r="D12" s="20">
        <v>6780.744</v>
      </c>
      <c r="E12" s="20">
        <f t="shared" si="0"/>
        <v>-15459.256000000001</v>
      </c>
      <c r="F12" s="53">
        <f>D12/B12*100</f>
        <v>1.8442533062364823</v>
      </c>
      <c r="G12" s="19">
        <f t="shared" si="2"/>
        <v>30.48895683453237</v>
      </c>
    </row>
    <row r="13" spans="1:7" s="3" customFormat="1" ht="17.25" customHeight="1">
      <c r="A13" s="21" t="s">
        <v>5</v>
      </c>
      <c r="B13" s="22">
        <v>1950</v>
      </c>
      <c r="C13" s="22">
        <v>234</v>
      </c>
      <c r="D13" s="20">
        <v>165.622</v>
      </c>
      <c r="E13" s="20">
        <f t="shared" si="0"/>
        <v>-68.37799999999999</v>
      </c>
      <c r="F13" s="53">
        <f>D13/B13*100</f>
        <v>8.493435897435898</v>
      </c>
      <c r="G13" s="19">
        <f t="shared" si="2"/>
        <v>70.77863247863249</v>
      </c>
    </row>
    <row r="14" spans="1:7" s="3" customFormat="1" ht="15.75" customHeight="1">
      <c r="A14" s="24" t="s">
        <v>30</v>
      </c>
      <c r="B14" s="22">
        <v>2380</v>
      </c>
      <c r="C14" s="22">
        <v>94</v>
      </c>
      <c r="D14" s="22">
        <v>8.678</v>
      </c>
      <c r="E14" s="20">
        <f t="shared" si="0"/>
        <v>-85.322</v>
      </c>
      <c r="F14" s="53">
        <f t="shared" si="1"/>
        <v>0.3646218487394958</v>
      </c>
      <c r="G14" s="19">
        <f t="shared" si="2"/>
        <v>9.231914893617024</v>
      </c>
    </row>
    <row r="15" spans="1:7" s="3" customFormat="1" ht="14.25" customHeight="1">
      <c r="A15" s="24" t="s">
        <v>31</v>
      </c>
      <c r="B15" s="22">
        <v>540512</v>
      </c>
      <c r="C15" s="22">
        <v>42750</v>
      </c>
      <c r="D15" s="22">
        <v>40514.67</v>
      </c>
      <c r="E15" s="20">
        <f t="shared" si="0"/>
        <v>-2235.3300000000017</v>
      </c>
      <c r="F15" s="53">
        <f t="shared" si="1"/>
        <v>7.495609718193121</v>
      </c>
      <c r="G15" s="19">
        <f t="shared" si="2"/>
        <v>94.77115789473683</v>
      </c>
    </row>
    <row r="16" spans="1:7" ht="18.75" customHeight="1">
      <c r="A16" s="25" t="s">
        <v>7</v>
      </c>
      <c r="B16" s="20">
        <v>730</v>
      </c>
      <c r="C16" s="20">
        <v>34</v>
      </c>
      <c r="D16" s="52">
        <v>176.58</v>
      </c>
      <c r="E16" s="20">
        <f t="shared" si="0"/>
        <v>142.58</v>
      </c>
      <c r="F16" s="53">
        <f t="shared" si="1"/>
        <v>24.189041095890413</v>
      </c>
      <c r="G16" s="19" t="s">
        <v>39</v>
      </c>
    </row>
    <row r="17" spans="1:7" ht="19.5" customHeight="1">
      <c r="A17" s="25" t="s">
        <v>22</v>
      </c>
      <c r="B17" s="20">
        <v>21085</v>
      </c>
      <c r="C17" s="20">
        <v>1032</v>
      </c>
      <c r="D17" s="20">
        <v>1095.834</v>
      </c>
      <c r="E17" s="20">
        <f t="shared" si="0"/>
        <v>63.83400000000006</v>
      </c>
      <c r="F17" s="53">
        <f t="shared" si="1"/>
        <v>5.197220773061419</v>
      </c>
      <c r="G17" s="19">
        <f t="shared" si="2"/>
        <v>106.18546511627906</v>
      </c>
    </row>
    <row r="18" spans="1:7" ht="34.5" customHeight="1">
      <c r="A18" s="25" t="s">
        <v>26</v>
      </c>
      <c r="B18" s="20">
        <v>14000</v>
      </c>
      <c r="C18" s="20">
        <v>1200</v>
      </c>
      <c r="D18" s="20">
        <v>2.887</v>
      </c>
      <c r="E18" s="20">
        <f t="shared" si="0"/>
        <v>-1197.113</v>
      </c>
      <c r="F18" s="53">
        <f t="shared" si="1"/>
        <v>0.020621428571428572</v>
      </c>
      <c r="G18" s="19">
        <f t="shared" si="2"/>
        <v>0.24058333333333332</v>
      </c>
    </row>
    <row r="19" spans="1:7" ht="18" customHeight="1">
      <c r="A19" s="25" t="s">
        <v>8</v>
      </c>
      <c r="B19" s="20">
        <v>500</v>
      </c>
      <c r="C19" s="20">
        <v>21</v>
      </c>
      <c r="D19" s="20">
        <v>22.073</v>
      </c>
      <c r="E19" s="20">
        <f t="shared" si="0"/>
        <v>1.0730000000000004</v>
      </c>
      <c r="F19" s="53">
        <f t="shared" si="1"/>
        <v>4.4146</v>
      </c>
      <c r="G19" s="19">
        <f t="shared" si="2"/>
        <v>105.10952380952381</v>
      </c>
    </row>
    <row r="20" spans="1:7" ht="17.25" customHeight="1">
      <c r="A20" s="26" t="s">
        <v>9</v>
      </c>
      <c r="B20" s="20">
        <v>7320</v>
      </c>
      <c r="C20" s="52">
        <v>230</v>
      </c>
      <c r="D20" s="52">
        <v>564.424</v>
      </c>
      <c r="E20" s="20">
        <f t="shared" si="0"/>
        <v>334.424</v>
      </c>
      <c r="F20" s="53">
        <f t="shared" si="1"/>
        <v>7.7107103825136605</v>
      </c>
      <c r="G20" s="19" t="s">
        <v>41</v>
      </c>
    </row>
    <row r="21" spans="1:7" s="2" customFormat="1" ht="19.5" customHeight="1">
      <c r="A21" s="27" t="s">
        <v>10</v>
      </c>
      <c r="B21" s="28">
        <f>B6+B7+B8+B9+B16+B17+B18+B19+B20</f>
        <v>4165975.8</v>
      </c>
      <c r="C21" s="28">
        <f>C6+C8+C9+C16+C17+C18+C19+C20</f>
        <v>276211</v>
      </c>
      <c r="D21" s="28">
        <f>D6+D8+D9+D16+D17+D18+D19+D20</f>
        <v>188030.02599999998</v>
      </c>
      <c r="E21" s="28">
        <f t="shared" si="0"/>
        <v>-88180.97400000002</v>
      </c>
      <c r="F21" s="54">
        <f t="shared" si="1"/>
        <v>4.5134689932668355</v>
      </c>
      <c r="G21" s="46">
        <f t="shared" si="2"/>
        <v>68.07477833974751</v>
      </c>
    </row>
    <row r="22" spans="1:7" ht="16.5" customHeight="1">
      <c r="A22" s="27" t="s">
        <v>32</v>
      </c>
      <c r="B22" s="28">
        <f>SUM(B23:B26)</f>
        <v>897071.0270000001</v>
      </c>
      <c r="C22" s="28">
        <f>SUM(C23:C26)</f>
        <v>68937.838</v>
      </c>
      <c r="D22" s="28">
        <f>SUM(D23:D26)</f>
        <v>68128.542</v>
      </c>
      <c r="E22" s="28">
        <f t="shared" si="0"/>
        <v>-809.2960000000021</v>
      </c>
      <c r="F22" s="54">
        <f t="shared" si="1"/>
        <v>7.594553825669369</v>
      </c>
      <c r="G22" s="43">
        <f>D22/C22*100</f>
        <v>98.82604963619544</v>
      </c>
    </row>
    <row r="23" spans="1:7" ht="83.25" customHeight="1">
      <c r="A23" s="41" t="s">
        <v>27</v>
      </c>
      <c r="B23" s="20">
        <v>3587.3</v>
      </c>
      <c r="C23" s="20">
        <v>298.9</v>
      </c>
      <c r="D23" s="20">
        <v>298.9</v>
      </c>
      <c r="E23" s="20"/>
      <c r="F23" s="53">
        <f t="shared" si="1"/>
        <v>8.332171828394614</v>
      </c>
      <c r="G23" s="19">
        <f>D23/C23*100</f>
        <v>100</v>
      </c>
    </row>
    <row r="24" spans="1:7" ht="31.5" customHeight="1">
      <c r="A24" s="41" t="s">
        <v>11</v>
      </c>
      <c r="B24" s="22">
        <v>875178.9</v>
      </c>
      <c r="C24" s="22">
        <v>67388.8</v>
      </c>
      <c r="D24" s="22">
        <v>67388.8</v>
      </c>
      <c r="E24" s="20"/>
      <c r="F24" s="53">
        <f t="shared" si="1"/>
        <v>7.7000028222801085</v>
      </c>
      <c r="G24" s="19">
        <f>D24/C24*100</f>
        <v>100</v>
      </c>
    </row>
    <row r="25" spans="1:7" ht="36" customHeight="1">
      <c r="A25" s="41" t="s">
        <v>33</v>
      </c>
      <c r="B25" s="22">
        <v>9591.505</v>
      </c>
      <c r="C25" s="22">
        <v>799.292</v>
      </c>
      <c r="D25" s="22"/>
      <c r="E25" s="20">
        <f t="shared" si="0"/>
        <v>-799.292</v>
      </c>
      <c r="F25" s="53"/>
      <c r="G25" s="19"/>
    </row>
    <row r="26" spans="1:7" ht="18" customHeight="1">
      <c r="A26" s="41" t="s">
        <v>34</v>
      </c>
      <c r="B26" s="22">
        <v>8713.322</v>
      </c>
      <c r="C26" s="22">
        <v>450.846</v>
      </c>
      <c r="D26" s="22">
        <v>440.842</v>
      </c>
      <c r="E26" s="58">
        <f t="shared" si="0"/>
        <v>-10.004000000000019</v>
      </c>
      <c r="F26" s="63">
        <f t="shared" si="1"/>
        <v>5.059402143063231</v>
      </c>
      <c r="G26" s="60">
        <f t="shared" si="2"/>
        <v>97.78106049515799</v>
      </c>
    </row>
    <row r="27" spans="1:7" ht="19.5" customHeight="1">
      <c r="A27" s="44" t="s">
        <v>12</v>
      </c>
      <c r="B27" s="28">
        <f>B21+B22</f>
        <v>5063046.827</v>
      </c>
      <c r="C27" s="28">
        <f>C21+C22</f>
        <v>345148.838</v>
      </c>
      <c r="D27" s="30">
        <f>D21+D22</f>
        <v>256158.56799999997</v>
      </c>
      <c r="E27" s="28">
        <f>D27-C27</f>
        <v>-88990.27000000002</v>
      </c>
      <c r="F27" s="54">
        <f>D27/B27*100</f>
        <v>5.059375841320852</v>
      </c>
      <c r="G27" s="43">
        <f t="shared" si="2"/>
        <v>74.21684206858026</v>
      </c>
    </row>
    <row r="28" spans="1:7" ht="19.5" customHeight="1">
      <c r="A28" s="44" t="s">
        <v>13</v>
      </c>
      <c r="B28" s="20"/>
      <c r="C28" s="29"/>
      <c r="D28" s="31"/>
      <c r="E28" s="20"/>
      <c r="F28" s="53"/>
      <c r="G28" s="43"/>
    </row>
    <row r="29" spans="1:8" s="5" customFormat="1" ht="17.25" customHeight="1">
      <c r="A29" s="25" t="s">
        <v>6</v>
      </c>
      <c r="B29" s="58">
        <v>850</v>
      </c>
      <c r="C29" s="58">
        <v>31.2</v>
      </c>
      <c r="D29" s="62">
        <v>33.051</v>
      </c>
      <c r="E29" s="58">
        <f t="shared" si="0"/>
        <v>1.8510000000000026</v>
      </c>
      <c r="F29" s="63">
        <f t="shared" si="1"/>
        <v>3.8883529411764703</v>
      </c>
      <c r="G29" s="60">
        <f t="shared" si="2"/>
        <v>105.9326923076923</v>
      </c>
      <c r="H29" s="4"/>
    </row>
    <row r="30" spans="1:8" s="5" customFormat="1" ht="33.75" customHeight="1">
      <c r="A30" s="25" t="s">
        <v>36</v>
      </c>
      <c r="B30" s="20">
        <v>0.024</v>
      </c>
      <c r="C30" s="58"/>
      <c r="D30" s="62"/>
      <c r="E30" s="58"/>
      <c r="F30" s="63"/>
      <c r="G30" s="60"/>
      <c r="H30" s="4"/>
    </row>
    <row r="31" spans="1:8" s="5" customFormat="1" ht="67.5" customHeight="1">
      <c r="A31" s="25" t="s">
        <v>37</v>
      </c>
      <c r="B31" s="58">
        <v>344.6</v>
      </c>
      <c r="C31" s="58"/>
      <c r="D31" s="62">
        <v>52.533</v>
      </c>
      <c r="E31" s="58"/>
      <c r="F31" s="63">
        <f t="shared" si="1"/>
        <v>15.244631456761462</v>
      </c>
      <c r="G31" s="60"/>
      <c r="H31" s="4"/>
    </row>
    <row r="32" spans="1:7" s="4" customFormat="1" ht="15.75">
      <c r="A32" s="26" t="s">
        <v>9</v>
      </c>
      <c r="B32" s="20">
        <v>200</v>
      </c>
      <c r="C32" s="20"/>
      <c r="D32" s="20">
        <v>96.724</v>
      </c>
      <c r="E32" s="20">
        <f t="shared" si="0"/>
        <v>96.724</v>
      </c>
      <c r="F32" s="63">
        <f t="shared" si="1"/>
        <v>48.362</v>
      </c>
      <c r="G32" s="60"/>
    </row>
    <row r="33" spans="1:7" s="2" customFormat="1" ht="17.25" customHeight="1">
      <c r="A33" s="42" t="s">
        <v>14</v>
      </c>
      <c r="B33" s="28">
        <f>SUM(B29:B32)</f>
        <v>1394.624</v>
      </c>
      <c r="C33" s="28">
        <f>SUM(C29:C32)</f>
        <v>31.2</v>
      </c>
      <c r="D33" s="28">
        <f>SUM(D29:D32)</f>
        <v>182.308</v>
      </c>
      <c r="E33" s="28">
        <f>D33-C33</f>
        <v>151.108</v>
      </c>
      <c r="F33" s="45">
        <f t="shared" si="1"/>
        <v>13.072197237391583</v>
      </c>
      <c r="G33" s="19" t="s">
        <v>40</v>
      </c>
    </row>
    <row r="34" spans="1:7" s="48" customFormat="1" ht="19.5" customHeight="1">
      <c r="A34" s="42" t="s">
        <v>15</v>
      </c>
      <c r="B34" s="28">
        <f>B27+B33</f>
        <v>5064441.450999999</v>
      </c>
      <c r="C34" s="28">
        <f>C27+C33</f>
        <v>345180.038</v>
      </c>
      <c r="D34" s="28">
        <f>D27+D33</f>
        <v>256340.87599999996</v>
      </c>
      <c r="E34" s="28">
        <f t="shared" si="0"/>
        <v>-88839.16200000004</v>
      </c>
      <c r="F34" s="54">
        <f t="shared" si="1"/>
        <v>5.06158237744824</v>
      </c>
      <c r="G34" s="43">
        <f>D34/C34*100</f>
        <v>74.26294912222009</v>
      </c>
    </row>
    <row r="35" spans="1:7" s="51" customFormat="1" ht="31.5" customHeight="1">
      <c r="A35" s="50" t="s">
        <v>19</v>
      </c>
      <c r="B35" s="65">
        <v>8000</v>
      </c>
      <c r="C35" s="65">
        <v>0</v>
      </c>
      <c r="D35" s="66">
        <v>778.03782</v>
      </c>
      <c r="E35" s="20">
        <f t="shared" si="0"/>
        <v>778.03782</v>
      </c>
      <c r="F35" s="67">
        <f t="shared" si="1"/>
        <v>9.72547275</v>
      </c>
      <c r="G35" s="19"/>
    </row>
    <row r="36" spans="1:7" ht="22.5" customHeight="1">
      <c r="A36" s="47" t="s">
        <v>16</v>
      </c>
      <c r="B36" s="28">
        <f>B34+B35</f>
        <v>5072441.450999999</v>
      </c>
      <c r="C36" s="28">
        <f>C34+C35</f>
        <v>345180.038</v>
      </c>
      <c r="D36" s="28">
        <f>D34+D35</f>
        <v>257118.91381999996</v>
      </c>
      <c r="E36" s="28">
        <f>D36-C36</f>
        <v>-88061.12418000004</v>
      </c>
      <c r="F36" s="55">
        <f t="shared" si="1"/>
        <v>5.068938031198184</v>
      </c>
      <c r="G36" s="49">
        <f>D36/C36*100</f>
        <v>74.48834970578454</v>
      </c>
    </row>
    <row r="38" spans="1:2" ht="12.75">
      <c r="A38" s="6"/>
      <c r="B3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2022-01-17T10:04:33Z</cp:lastPrinted>
  <dcterms:created xsi:type="dcterms:W3CDTF">2004-07-02T06:40:36Z</dcterms:created>
  <dcterms:modified xsi:type="dcterms:W3CDTF">2022-01-28T13:19:40Z</dcterms:modified>
  <cp:category/>
  <cp:version/>
  <cp:contentType/>
  <cp:contentStatus/>
</cp:coreProperties>
</file>