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<sst xmlns="http://schemas.openxmlformats.org/spreadsheetml/2006/main" count="118" uniqueCount="109">
  <si>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</si>
  <si>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</si>
  <si>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</si>
  <si>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</si>
  <si>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</si>
  <si>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</si>
  <si>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</si>
  <si>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</si>
  <si>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</si>
  <si>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</si>
  <si>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</si>
  <si>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</si>
  <si>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</si>
  <si>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</si>
  <si>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</si>
  <si>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</si>
  <si>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</si>
  <si>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</si>
  <si>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</si>
  <si>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</si>
  <si>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</si>
  <si>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</si>
  <si>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</si>
  <si>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</si>
  <si>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</si>
  <si>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</si>
  <si>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</si>
  <si>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</si>
  <si>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</si>
  <si>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</si>
  <si>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</si>
  <si>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</si>
  <si>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</si>
  <si>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</si>
  <si>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</si>
  <si>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</si>
  <si>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</si>
  <si>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</si>
  <si>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</si>
  <si>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</si>
  <si>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</si>
  <si>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</si>
  <si>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</si>
  <si>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</si>
  <si>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</si>
  <si>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</si>
  <si>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</si>
  <si>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</si>
  <si>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</si>
  <si>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</si>
  <si>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</si>
  <si>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</si>
  <si>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</si>
  <si>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</si>
  <si>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</si>
  <si>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</si>
  <si>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</si>
  <si>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</si>
  <si>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</si>
  <si>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</si>
  <si>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</si>
  <si>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</si>
  <si>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</si>
  <si>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</si>
  <si>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</si>
  <si>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</si>
  <si>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</si>
  <si>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</si>
  <si>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</si>
  <si>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</si>
  <si>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</si>
  <si>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</si>
  <si>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</si>
  <si>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</si>
  <si>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</si>
  <si>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</si>
  <si>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</si>
  <si>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</si>
  <si>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</si>
  <si>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</si>
  <si>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</si>
  <si>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</si>
  <si>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</si>
  <si>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</si>
  <si>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</si>
  <si>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</si>
  <si>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</si>
  <si>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</si>
  <si>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</si>
  <si>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</si>
  <si>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</si>
  <si>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</si>
  <si>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</si>
  <si>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</si>
  <si>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</si>
  <si>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</si>
  <si>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</si>
  <si>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</si>
  <si>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</si>
  <si>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</si>
  <si>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3.3 р.б.</t>
  </si>
  <si>
    <t>План на
январь - май с учетом изменений, тыс. грн.</t>
  </si>
  <si>
    <t>План на           січень - травень з урахуванням змін, 
тис. грн.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</si>
  <si>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</si>
  <si>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в 6.2 р.б.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</si>
  <si>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</si>
  <si>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 xml:space="preserve">Поступило          с 01 января
по 18 мая,
тыс. грн. </t>
  </si>
  <si>
    <t xml:space="preserve">Надійшло з
 01 січня по 
18 травня,            тис. грн. </t>
  </si>
  <si>
    <t>в 3.2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</si>
</sst>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43">
      <selection activeCell="A49" sqref="A49:IV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89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102</v>
      </c>
      <c r="D4" s="74" t="s">
        <v>107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534863.1</v>
      </c>
      <c r="D7" s="46">
        <v>549044.907</v>
      </c>
      <c r="E7" s="47">
        <f>D7/B7*100</f>
        <v>38.45256203382708</v>
      </c>
      <c r="F7" s="48">
        <f>D7/C7*100</f>
        <v>102.65148352914981</v>
      </c>
    </row>
    <row r="8" spans="1:6" ht="15.75">
      <c r="A8" s="57" t="s">
        <v>49</v>
      </c>
      <c r="B8" s="49">
        <v>2250</v>
      </c>
      <c r="C8" s="45">
        <v>944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125.3064618644068</v>
      </c>
    </row>
    <row r="9" spans="1:6" ht="15.75">
      <c r="A9" s="56" t="s">
        <v>64</v>
      </c>
      <c r="B9" s="49">
        <v>173790</v>
      </c>
      <c r="C9" s="45">
        <v>60140</v>
      </c>
      <c r="D9" s="46">
        <v>70376.247</v>
      </c>
      <c r="E9" s="47">
        <f t="shared" si="0"/>
        <v>40.494992232004144</v>
      </c>
      <c r="F9" s="48">
        <f t="shared" si="1"/>
        <v>117.02069670768208</v>
      </c>
    </row>
    <row r="10" spans="1:6" ht="15.75">
      <c r="A10" s="57" t="s">
        <v>43</v>
      </c>
      <c r="B10" s="50">
        <f>B11+B15+B17</f>
        <v>629050</v>
      </c>
      <c r="C10" s="50">
        <f>C11+C15+C17</f>
        <v>260514</v>
      </c>
      <c r="D10" s="50">
        <f>D11+D15+D16+D17</f>
        <v>234455.06199999998</v>
      </c>
      <c r="E10" s="47">
        <f t="shared" si="0"/>
        <v>37.271291948175815</v>
      </c>
      <c r="F10" s="48">
        <f t="shared" si="1"/>
        <v>89.99710648947848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137775.4</v>
      </c>
      <c r="D11" s="53">
        <f>SUM(D12:D14)</f>
        <v>104609.023</v>
      </c>
      <c r="E11" s="47">
        <f t="shared" si="0"/>
        <v>29.79295483025746</v>
      </c>
      <c r="F11" s="48">
        <f t="shared" si="1"/>
        <v>75.92721414708286</v>
      </c>
    </row>
    <row r="12" spans="1:6" s="12" customFormat="1" ht="31.5">
      <c r="A12" s="51" t="s">
        <v>45</v>
      </c>
      <c r="B12" s="52">
        <v>27890</v>
      </c>
      <c r="C12" s="53">
        <v>12896</v>
      </c>
      <c r="D12" s="54">
        <v>14102.673</v>
      </c>
      <c r="E12" s="47">
        <f t="shared" si="0"/>
        <v>50.56533883112226</v>
      </c>
      <c r="F12" s="48">
        <f t="shared" si="1"/>
        <v>109.3569556451613</v>
      </c>
    </row>
    <row r="13" spans="1:6" s="12" customFormat="1" ht="15.75">
      <c r="A13" s="51" t="s">
        <v>24</v>
      </c>
      <c r="B13" s="52">
        <v>319830</v>
      </c>
      <c r="C13" s="53">
        <v>123590</v>
      </c>
      <c r="D13" s="54">
        <v>89242.89</v>
      </c>
      <c r="E13" s="47">
        <f t="shared" si="0"/>
        <v>27.903226714191913</v>
      </c>
      <c r="F13" s="48">
        <f t="shared" si="1"/>
        <v>72.20882757504651</v>
      </c>
    </row>
    <row r="14" spans="1:6" s="12" customFormat="1" ht="15.75">
      <c r="A14" s="51" t="s">
        <v>25</v>
      </c>
      <c r="B14" s="52">
        <v>3400</v>
      </c>
      <c r="C14" s="53">
        <v>1289.4</v>
      </c>
      <c r="D14" s="81">
        <v>1263.46</v>
      </c>
      <c r="E14" s="47">
        <f t="shared" si="0"/>
        <v>37.16058823529412</v>
      </c>
      <c r="F14" s="48">
        <f t="shared" si="1"/>
        <v>97.98821157127345</v>
      </c>
    </row>
    <row r="15" spans="1:6" s="12" customFormat="1" ht="15.75">
      <c r="A15" s="55" t="s">
        <v>26</v>
      </c>
      <c r="B15" s="52">
        <v>350</v>
      </c>
      <c r="C15" s="53">
        <v>138.6</v>
      </c>
      <c r="D15" s="54">
        <v>212.575</v>
      </c>
      <c r="E15" s="47">
        <f t="shared" si="0"/>
        <v>60.73571428571428</v>
      </c>
      <c r="F15" s="48">
        <f t="shared" si="1"/>
        <v>153.37301587301587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122600</v>
      </c>
      <c r="D17" s="54">
        <v>129640.67</v>
      </c>
      <c r="E17" s="47">
        <f t="shared" si="0"/>
        <v>46.70389437279343</v>
      </c>
      <c r="F17" s="48">
        <f t="shared" si="1"/>
        <v>105.74279771615008</v>
      </c>
    </row>
    <row r="18" spans="1:6" s="12" customFormat="1" ht="31.5">
      <c r="A18" s="56" t="s">
        <v>90</v>
      </c>
      <c r="B18" s="52"/>
      <c r="C18" s="53"/>
      <c r="D18" s="46">
        <v>2547.945</v>
      </c>
      <c r="E18" s="47"/>
      <c r="F18" s="48"/>
    </row>
    <row r="19" spans="1:6" ht="15.75">
      <c r="A19" s="56" t="s">
        <v>28</v>
      </c>
      <c r="B19" s="49">
        <v>500</v>
      </c>
      <c r="C19" s="45">
        <v>151.7</v>
      </c>
      <c r="D19" s="44">
        <v>441.539</v>
      </c>
      <c r="E19" s="47">
        <f t="shared" si="0"/>
        <v>88.3078</v>
      </c>
      <c r="F19" s="48" t="s">
        <v>97</v>
      </c>
    </row>
    <row r="20" spans="1:6" ht="31.5">
      <c r="A20" s="56" t="s">
        <v>60</v>
      </c>
      <c r="B20" s="49">
        <v>30390</v>
      </c>
      <c r="C20" s="45">
        <v>9934.2</v>
      </c>
      <c r="D20" s="46">
        <v>12441.246</v>
      </c>
      <c r="E20" s="47">
        <f t="shared" si="0"/>
        <v>40.938617966436325</v>
      </c>
      <c r="F20" s="48">
        <f t="shared" si="1"/>
        <v>125.23651627710333</v>
      </c>
    </row>
    <row r="21" spans="1:6" ht="63">
      <c r="A21" s="56" t="s">
        <v>29</v>
      </c>
      <c r="B21" s="49">
        <v>10000</v>
      </c>
      <c r="C21" s="45">
        <v>4099</v>
      </c>
      <c r="D21" s="46">
        <v>3696.321</v>
      </c>
      <c r="E21" s="47">
        <f t="shared" si="0"/>
        <v>36.963210000000004</v>
      </c>
      <c r="F21" s="48">
        <f t="shared" si="1"/>
        <v>90.17616491827275</v>
      </c>
    </row>
    <row r="22" spans="1:6" ht="15.75">
      <c r="A22" s="56" t="s">
        <v>30</v>
      </c>
      <c r="B22" s="49">
        <v>650</v>
      </c>
      <c r="C22" s="45">
        <v>224.6</v>
      </c>
      <c r="D22" s="46">
        <v>165.083</v>
      </c>
      <c r="E22" s="47">
        <f t="shared" si="0"/>
        <v>25.397384615384617</v>
      </c>
      <c r="F22" s="48">
        <f t="shared" si="1"/>
        <v>73.50089047195013</v>
      </c>
    </row>
    <row r="23" spans="1:6" ht="15.75">
      <c r="A23" s="57" t="s">
        <v>31</v>
      </c>
      <c r="B23" s="49">
        <v>4000</v>
      </c>
      <c r="C23" s="45">
        <v>1690</v>
      </c>
      <c r="D23" s="44">
        <v>2547.074</v>
      </c>
      <c r="E23" s="47">
        <f t="shared" si="0"/>
        <v>63.67685000000001</v>
      </c>
      <c r="F23" s="48">
        <f t="shared" si="1"/>
        <v>150.7144378698225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876898.3169999999</v>
      </c>
      <c r="E24" s="83">
        <f t="shared" si="0"/>
        <v>38.4861099066044</v>
      </c>
      <c r="F24" s="84">
        <f t="shared" si="1"/>
        <v>100.49712501343745</v>
      </c>
    </row>
    <row r="25" spans="1:6" ht="15.75">
      <c r="A25" s="57" t="s">
        <v>33</v>
      </c>
      <c r="B25" s="49">
        <f>SUM(B27:B37)</f>
        <v>2014572.5510000002</v>
      </c>
      <c r="C25" s="45">
        <f>SUM(C27:C37)</f>
        <v>1065026.773</v>
      </c>
      <c r="D25" s="45">
        <f>SUM(D26:D37)</f>
        <v>995892.4339999999</v>
      </c>
      <c r="E25" s="47">
        <f t="shared" si="0"/>
        <v>49.4344288323424</v>
      </c>
      <c r="F25" s="48">
        <f t="shared" si="1"/>
        <v>93.50867595513486</v>
      </c>
    </row>
    <row r="26" spans="1:6" ht="67.5" customHeight="1">
      <c r="A26" s="110" t="s">
        <v>103</v>
      </c>
      <c r="B26" s="49"/>
      <c r="C26" s="45"/>
      <c r="D26" s="53">
        <v>782.5</v>
      </c>
      <c r="E26" s="47"/>
      <c r="F26" s="48"/>
    </row>
    <row r="27" spans="1:6" ht="35.25" customHeight="1">
      <c r="A27" s="78" t="s">
        <v>34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428388.637</v>
      </c>
      <c r="D29" s="61">
        <v>393652.067</v>
      </c>
      <c r="E29" s="47">
        <f t="shared" si="0"/>
        <v>73.88776495236313</v>
      </c>
      <c r="F29" s="48">
        <f t="shared" si="1"/>
        <v>91.89134187982675</v>
      </c>
    </row>
    <row r="30" spans="1:6" ht="99.75" customHeight="1">
      <c r="A30" s="112" t="s">
        <v>70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242097.7</v>
      </c>
      <c r="D31" s="61">
        <v>211071.843</v>
      </c>
      <c r="E31" s="47">
        <f t="shared" si="0"/>
        <v>34.68559631031432</v>
      </c>
      <c r="F31" s="48">
        <f t="shared" si="1"/>
        <v>87.18457176586146</v>
      </c>
    </row>
    <row r="32" spans="1:6" ht="223.5" customHeight="1">
      <c r="A32" s="113" t="s">
        <v>72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ht="64.5" customHeight="1">
      <c r="A33" s="113" t="s">
        <v>95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3" t="s">
        <v>75</v>
      </c>
      <c r="B34" s="108">
        <v>38867.2</v>
      </c>
      <c r="C34" s="53">
        <v>15623.849</v>
      </c>
      <c r="D34" s="61">
        <v>11863.049</v>
      </c>
      <c r="E34" s="47">
        <f t="shared" si="0"/>
        <v>30.52200570146551</v>
      </c>
      <c r="F34" s="48">
        <f t="shared" si="1"/>
        <v>75.9291068417264</v>
      </c>
    </row>
    <row r="35" spans="1:6" ht="64.5" customHeight="1">
      <c r="A35" s="113" t="s">
        <v>96</v>
      </c>
      <c r="B35" s="108">
        <v>86.7</v>
      </c>
      <c r="C35" s="53">
        <v>86.7</v>
      </c>
      <c r="D35" s="61"/>
      <c r="E35" s="47"/>
      <c r="F35" s="48"/>
    </row>
    <row r="36" spans="1:6" ht="81.75" customHeight="1">
      <c r="A36" s="113" t="s">
        <v>73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20.25" customHeight="1">
      <c r="A37" s="114" t="s">
        <v>74</v>
      </c>
      <c r="B37" s="108">
        <v>7342.608</v>
      </c>
      <c r="C37" s="53">
        <v>3275.53</v>
      </c>
      <c r="D37" s="61">
        <v>2968.709</v>
      </c>
      <c r="E37" s="47">
        <f t="shared" si="0"/>
        <v>40.43126093616873</v>
      </c>
      <c r="F37" s="48">
        <f t="shared" si="1"/>
        <v>90.63293573864382</v>
      </c>
    </row>
    <row r="38" spans="1:6" s="10" customFormat="1" ht="15.75">
      <c r="A38" s="105" t="s">
        <v>36</v>
      </c>
      <c r="B38" s="59">
        <f>B24+B25</f>
        <v>4293052.551</v>
      </c>
      <c r="C38" s="62">
        <f>C24+C25</f>
        <v>1937587.373</v>
      </c>
      <c r="D38" s="63">
        <f>D24+D25</f>
        <v>1872790.7509999997</v>
      </c>
      <c r="E38" s="83">
        <f t="shared" si="0"/>
        <v>43.62375556208279</v>
      </c>
      <c r="F38" s="84">
        <f t="shared" si="1"/>
        <v>96.65580902812788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94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579.131</v>
      </c>
      <c r="E41" s="47">
        <f t="shared" si="0"/>
        <v>108.24878504672897</v>
      </c>
      <c r="F41" s="48">
        <f t="shared" si="1"/>
        <v>173.54839676356008</v>
      </c>
    </row>
    <row r="42" spans="1:6" ht="81.75" customHeight="1">
      <c r="A42" s="56" t="s">
        <v>38</v>
      </c>
      <c r="B42" s="49">
        <v>710</v>
      </c>
      <c r="C42" s="102">
        <v>111.8</v>
      </c>
      <c r="D42" s="49">
        <v>696.082</v>
      </c>
      <c r="E42" s="47">
        <f t="shared" si="0"/>
        <v>98.03971830985915</v>
      </c>
      <c r="F42" s="48" t="s">
        <v>104</v>
      </c>
    </row>
    <row r="43" spans="1:6" s="15" customFormat="1" ht="81" customHeight="1">
      <c r="A43" s="103" t="s">
        <v>67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14" customFormat="1" ht="47.25">
      <c r="A44" s="56" t="s">
        <v>39</v>
      </c>
      <c r="B44" s="49">
        <v>2500</v>
      </c>
      <c r="C44" s="102">
        <v>880</v>
      </c>
      <c r="D44" s="49">
        <v>3610.375</v>
      </c>
      <c r="E44" s="47">
        <f t="shared" si="0"/>
        <v>144.415</v>
      </c>
      <c r="F44" s="48" t="s">
        <v>91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2785.5</v>
      </c>
      <c r="D47" s="59">
        <f>SUM(D40:D46)</f>
        <v>8789.961</v>
      </c>
      <c r="E47" s="83">
        <f t="shared" si="0"/>
        <v>110.83042491489093</v>
      </c>
      <c r="F47" s="84" t="s">
        <v>108</v>
      </c>
    </row>
    <row r="48" spans="1:6" s="82" customFormat="1" ht="15.75">
      <c r="A48" s="79" t="s">
        <v>41</v>
      </c>
      <c r="B48" s="59">
        <f>B38+B47</f>
        <v>4300983.551</v>
      </c>
      <c r="C48" s="59">
        <f>C38+C47</f>
        <v>1940372.873</v>
      </c>
      <c r="D48" s="59">
        <f>D38+D47</f>
        <v>1881580.7119999996</v>
      </c>
      <c r="E48" s="83">
        <f t="shared" si="0"/>
        <v>43.747684446794096</v>
      </c>
      <c r="F48" s="84">
        <f t="shared" si="1"/>
        <v>96.97005859965967</v>
      </c>
    </row>
    <row r="49" spans="1:6" s="101" customFormat="1" ht="47.25">
      <c r="A49" s="118" t="s">
        <v>46</v>
      </c>
      <c r="B49" s="119">
        <v>2136</v>
      </c>
      <c r="C49" s="119">
        <v>500</v>
      </c>
      <c r="D49" s="45">
        <v>1630.261</v>
      </c>
      <c r="E49" s="47">
        <f t="shared" si="0"/>
        <v>76.32308052434456</v>
      </c>
      <c r="F49" s="120" t="s">
        <v>100</v>
      </c>
    </row>
    <row r="50" spans="1:6" s="10" customFormat="1" ht="15.75">
      <c r="A50" s="58" t="s">
        <v>42</v>
      </c>
      <c r="B50" s="59">
        <f>B48+B49</f>
        <v>4303119.551</v>
      </c>
      <c r="C50" s="66">
        <f>C48+C49</f>
        <v>1940872.873</v>
      </c>
      <c r="D50" s="59">
        <f>D48+D49</f>
        <v>1883210.9729999995</v>
      </c>
      <c r="E50" s="83">
        <f t="shared" si="0"/>
        <v>43.76385435450802</v>
      </c>
      <c r="F50" s="84">
        <f t="shared" si="1"/>
        <v>97.02907383568751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88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101</v>
      </c>
      <c r="D4" s="30" t="s">
        <v>106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534863.1</v>
      </c>
      <c r="D7" s="46">
        <v>549044.907</v>
      </c>
      <c r="E7" s="47">
        <f>D7/B7*100</f>
        <v>38.45256203382708</v>
      </c>
      <c r="F7" s="48">
        <f>D7/C7*100</f>
        <v>102.65148352914981</v>
      </c>
    </row>
    <row r="8" spans="1:6" ht="15.75">
      <c r="A8" s="85" t="s">
        <v>1</v>
      </c>
      <c r="B8" s="49">
        <v>2250</v>
      </c>
      <c r="C8" s="45">
        <v>944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125.3064618644068</v>
      </c>
    </row>
    <row r="9" spans="1:6" ht="15.75">
      <c r="A9" s="86" t="s">
        <v>65</v>
      </c>
      <c r="B9" s="49">
        <v>173790</v>
      </c>
      <c r="C9" s="45">
        <v>60140</v>
      </c>
      <c r="D9" s="46">
        <v>70376.247</v>
      </c>
      <c r="E9" s="47">
        <f t="shared" si="0"/>
        <v>40.494992232004144</v>
      </c>
      <c r="F9" s="48">
        <f t="shared" si="1"/>
        <v>117.02069670768208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260514</v>
      </c>
      <c r="D10" s="50">
        <f>D11+D15+D16+D17</f>
        <v>234455.06199999998</v>
      </c>
      <c r="E10" s="47">
        <f t="shared" si="0"/>
        <v>37.271291948175815</v>
      </c>
      <c r="F10" s="48">
        <f t="shared" si="1"/>
        <v>89.99710648947848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137775.4</v>
      </c>
      <c r="D11" s="53">
        <f>SUM(D12:D14)</f>
        <v>104609.023</v>
      </c>
      <c r="E11" s="47">
        <f t="shared" si="0"/>
        <v>29.79295483025746</v>
      </c>
      <c r="F11" s="48">
        <f t="shared" si="1"/>
        <v>75.92721414708286</v>
      </c>
    </row>
    <row r="12" spans="1:6" s="13" customFormat="1" ht="31.5">
      <c r="A12" s="88" t="s">
        <v>18</v>
      </c>
      <c r="B12" s="52">
        <v>27890</v>
      </c>
      <c r="C12" s="53">
        <v>12896</v>
      </c>
      <c r="D12" s="54">
        <v>14102.673</v>
      </c>
      <c r="E12" s="47">
        <f t="shared" si="0"/>
        <v>50.56533883112226</v>
      </c>
      <c r="F12" s="48">
        <f t="shared" si="1"/>
        <v>109.3569556451613</v>
      </c>
    </row>
    <row r="13" spans="1:6" s="13" customFormat="1" ht="15.75">
      <c r="A13" s="89" t="s">
        <v>62</v>
      </c>
      <c r="B13" s="52">
        <v>319830</v>
      </c>
      <c r="C13" s="53">
        <v>123590</v>
      </c>
      <c r="D13" s="54">
        <v>89242.89</v>
      </c>
      <c r="E13" s="47">
        <f t="shared" si="0"/>
        <v>27.903226714191913</v>
      </c>
      <c r="F13" s="48">
        <f t="shared" si="1"/>
        <v>72.20882757504651</v>
      </c>
    </row>
    <row r="14" spans="1:6" s="13" customFormat="1" ht="15.75">
      <c r="A14" s="87" t="s">
        <v>15</v>
      </c>
      <c r="B14" s="52">
        <v>3400</v>
      </c>
      <c r="C14" s="53">
        <v>1289.4</v>
      </c>
      <c r="D14" s="81">
        <v>1263.46</v>
      </c>
      <c r="E14" s="47">
        <f t="shared" si="0"/>
        <v>37.16058823529412</v>
      </c>
      <c r="F14" s="48">
        <f t="shared" si="1"/>
        <v>97.98821157127345</v>
      </c>
    </row>
    <row r="15" spans="1:6" s="13" customFormat="1" ht="15.75">
      <c r="A15" s="90" t="s">
        <v>2</v>
      </c>
      <c r="B15" s="52">
        <v>350</v>
      </c>
      <c r="C15" s="53">
        <v>138.6</v>
      </c>
      <c r="D15" s="54">
        <v>212.575</v>
      </c>
      <c r="E15" s="47">
        <f t="shared" si="0"/>
        <v>60.73571428571428</v>
      </c>
      <c r="F15" s="48">
        <f t="shared" si="1"/>
        <v>153.37301587301587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122600</v>
      </c>
      <c r="D17" s="54">
        <v>129640.67</v>
      </c>
      <c r="E17" s="47">
        <f t="shared" si="0"/>
        <v>46.70389437279343</v>
      </c>
      <c r="F17" s="48">
        <f t="shared" si="1"/>
        <v>105.74279771615008</v>
      </c>
    </row>
    <row r="18" spans="1:6" s="13" customFormat="1" ht="31.5">
      <c r="A18" s="91" t="s">
        <v>92</v>
      </c>
      <c r="B18" s="52"/>
      <c r="C18" s="53"/>
      <c r="D18" s="46">
        <v>2547.945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151.7</v>
      </c>
      <c r="D19" s="44">
        <v>441.539</v>
      </c>
      <c r="E19" s="47">
        <f t="shared" si="0"/>
        <v>88.3078</v>
      </c>
      <c r="F19" s="48" t="s">
        <v>97</v>
      </c>
    </row>
    <row r="20" spans="1:6" ht="31.5">
      <c r="A20" s="91" t="s">
        <v>61</v>
      </c>
      <c r="B20" s="49">
        <v>30390</v>
      </c>
      <c r="C20" s="45">
        <v>9934.2</v>
      </c>
      <c r="D20" s="46">
        <v>12441.246</v>
      </c>
      <c r="E20" s="47">
        <f t="shared" si="0"/>
        <v>40.938617966436325</v>
      </c>
      <c r="F20" s="48">
        <f t="shared" si="1"/>
        <v>125.23651627710333</v>
      </c>
    </row>
    <row r="21" spans="1:6" ht="78.75">
      <c r="A21" s="91" t="s">
        <v>19</v>
      </c>
      <c r="B21" s="49">
        <v>10000</v>
      </c>
      <c r="C21" s="45">
        <v>4099</v>
      </c>
      <c r="D21" s="46">
        <v>3696.321</v>
      </c>
      <c r="E21" s="47">
        <f t="shared" si="0"/>
        <v>36.963210000000004</v>
      </c>
      <c r="F21" s="48">
        <f t="shared" si="1"/>
        <v>90.17616491827275</v>
      </c>
    </row>
    <row r="22" spans="1:6" ht="18" customHeight="1">
      <c r="A22" s="91" t="s">
        <v>3</v>
      </c>
      <c r="B22" s="49">
        <v>650</v>
      </c>
      <c r="C22" s="45">
        <v>224.6</v>
      </c>
      <c r="D22" s="46">
        <v>165.083</v>
      </c>
      <c r="E22" s="47">
        <f t="shared" si="0"/>
        <v>25.397384615384617</v>
      </c>
      <c r="F22" s="48">
        <f t="shared" si="1"/>
        <v>73.50089047195013</v>
      </c>
    </row>
    <row r="23" spans="1:6" ht="15" customHeight="1">
      <c r="A23" s="92" t="s">
        <v>16</v>
      </c>
      <c r="B23" s="49">
        <v>4000</v>
      </c>
      <c r="C23" s="45">
        <v>1690</v>
      </c>
      <c r="D23" s="44">
        <v>2547.074</v>
      </c>
      <c r="E23" s="47">
        <f t="shared" si="0"/>
        <v>63.67685000000001</v>
      </c>
      <c r="F23" s="48">
        <f t="shared" si="1"/>
        <v>150.7144378698225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876898.3169999999</v>
      </c>
      <c r="E24" s="83">
        <f t="shared" si="0"/>
        <v>38.4861099066044</v>
      </c>
      <c r="F24" s="84">
        <f t="shared" si="1"/>
        <v>100.49712501343745</v>
      </c>
    </row>
    <row r="25" spans="1:6" s="2" customFormat="1" ht="15.75">
      <c r="A25" s="92" t="s">
        <v>48</v>
      </c>
      <c r="B25" s="49">
        <f>SUM(B27:B37)</f>
        <v>2014572.5510000002</v>
      </c>
      <c r="C25" s="45">
        <f>SUM(C27:C37)</f>
        <v>1065026.773</v>
      </c>
      <c r="D25" s="45">
        <f>SUM(D26:D37)</f>
        <v>995892.4339999999</v>
      </c>
      <c r="E25" s="47">
        <f t="shared" si="0"/>
        <v>49.4344288323424</v>
      </c>
      <c r="F25" s="48">
        <f t="shared" si="1"/>
        <v>93.50867595513486</v>
      </c>
    </row>
    <row r="26" spans="1:6" s="2" customFormat="1" ht="78.75">
      <c r="A26" s="90" t="s">
        <v>105</v>
      </c>
      <c r="B26" s="49"/>
      <c r="C26" s="45"/>
      <c r="D26" s="53">
        <v>782.5</v>
      </c>
      <c r="E26" s="47"/>
      <c r="F26" s="48"/>
    </row>
    <row r="27" spans="1:6" s="2" customFormat="1" ht="47.25">
      <c r="A27" s="94" t="s">
        <v>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428388.637</v>
      </c>
      <c r="D29" s="61">
        <v>393652.067</v>
      </c>
      <c r="E29" s="47">
        <f t="shared" si="0"/>
        <v>73.88776495236313</v>
      </c>
      <c r="F29" s="48">
        <f t="shared" si="1"/>
        <v>91.89134187982675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6">
        <v>608528.8</v>
      </c>
      <c r="C31" s="60">
        <v>242097.7</v>
      </c>
      <c r="D31" s="61">
        <v>211071.843</v>
      </c>
      <c r="E31" s="47">
        <f t="shared" si="0"/>
        <v>34.68559631031432</v>
      </c>
      <c r="F31" s="48">
        <f t="shared" si="1"/>
        <v>87.18457176586146</v>
      </c>
    </row>
    <row r="32" spans="1:6" s="2" customFormat="1" ht="228.75" customHeight="1">
      <c r="A32" s="107" t="s">
        <v>80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s="2" customFormat="1" ht="65.25" customHeight="1">
      <c r="A33" s="107" t="s">
        <v>99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8">
        <v>38867.2</v>
      </c>
      <c r="C34" s="53">
        <v>15623.849</v>
      </c>
      <c r="D34" s="61">
        <v>11863.049</v>
      </c>
      <c r="E34" s="47">
        <f t="shared" si="0"/>
        <v>30.52200570146551</v>
      </c>
      <c r="F34" s="48">
        <f t="shared" si="1"/>
        <v>75.9291068417264</v>
      </c>
    </row>
    <row r="35" spans="1:6" s="2" customFormat="1" ht="66.75" customHeight="1">
      <c r="A35" s="96" t="s">
        <v>98</v>
      </c>
      <c r="B35" s="108">
        <v>86.7</v>
      </c>
      <c r="C35" s="53">
        <v>86.7</v>
      </c>
      <c r="D35" s="61"/>
      <c r="E35" s="47"/>
      <c r="F35" s="48"/>
    </row>
    <row r="36" spans="1:6" ht="84" customHeight="1">
      <c r="A36" s="97" t="s">
        <v>82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17.25" customHeight="1">
      <c r="A37" s="97" t="s">
        <v>83</v>
      </c>
      <c r="B37" s="108">
        <v>7342.608</v>
      </c>
      <c r="C37" s="53">
        <v>3275.53</v>
      </c>
      <c r="D37" s="61">
        <v>2968.709</v>
      </c>
      <c r="E37" s="47">
        <f t="shared" si="0"/>
        <v>40.43126093616873</v>
      </c>
      <c r="F37" s="48">
        <f t="shared" si="1"/>
        <v>90.63293573864382</v>
      </c>
    </row>
    <row r="38" spans="1:6" ht="15.75">
      <c r="A38" s="98" t="s">
        <v>12</v>
      </c>
      <c r="B38" s="59">
        <f>B24+B25</f>
        <v>4293052.551</v>
      </c>
      <c r="C38" s="62">
        <f>C24+C25</f>
        <v>1937587.373</v>
      </c>
      <c r="D38" s="63">
        <f>D24+D25</f>
        <v>1872790.7509999997</v>
      </c>
      <c r="E38" s="83">
        <f t="shared" si="0"/>
        <v>43.62375556208279</v>
      </c>
      <c r="F38" s="84">
        <f t="shared" si="1"/>
        <v>96.65580902812788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93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579.131</v>
      </c>
      <c r="E41" s="47">
        <f t="shared" si="0"/>
        <v>108.24878504672897</v>
      </c>
      <c r="F41" s="48">
        <f t="shared" si="1"/>
        <v>173.54839676356008</v>
      </c>
    </row>
    <row r="42" spans="1:6" s="11" customFormat="1" ht="63.75" customHeight="1">
      <c r="A42" s="91" t="s">
        <v>17</v>
      </c>
      <c r="B42" s="49">
        <v>710</v>
      </c>
      <c r="C42" s="102">
        <v>111.8</v>
      </c>
      <c r="D42" s="49">
        <v>696.082</v>
      </c>
      <c r="E42" s="47">
        <f t="shared" si="0"/>
        <v>98.03971830985915</v>
      </c>
      <c r="F42" s="48" t="s">
        <v>104</v>
      </c>
    </row>
    <row r="43" spans="1:6" s="19" customFormat="1" ht="85.5" customHeight="1">
      <c r="A43" s="91" t="s">
        <v>68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25" customFormat="1" ht="47.25">
      <c r="A44" s="91" t="s">
        <v>5</v>
      </c>
      <c r="B44" s="49">
        <v>2500</v>
      </c>
      <c r="C44" s="102">
        <v>880</v>
      </c>
      <c r="D44" s="49">
        <v>3610.375</v>
      </c>
      <c r="E44" s="47">
        <f t="shared" si="0"/>
        <v>144.415</v>
      </c>
      <c r="F44" s="48" t="s">
        <v>91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2785.5</v>
      </c>
      <c r="D47" s="59">
        <f>SUM(D40:D46)</f>
        <v>8789.961</v>
      </c>
      <c r="E47" s="83">
        <f t="shared" si="0"/>
        <v>110.83042491489093</v>
      </c>
      <c r="F47" s="84" t="s">
        <v>108</v>
      </c>
    </row>
    <row r="48" spans="1:6" s="25" customFormat="1" ht="15.75">
      <c r="A48" s="98" t="s">
        <v>7</v>
      </c>
      <c r="B48" s="59">
        <f>B38+B47</f>
        <v>4300983.551</v>
      </c>
      <c r="C48" s="59">
        <f>C38+C47</f>
        <v>1940372.873</v>
      </c>
      <c r="D48" s="59">
        <f>D38+D47</f>
        <v>1881580.7119999996</v>
      </c>
      <c r="E48" s="83">
        <f t="shared" si="0"/>
        <v>43.747684446794096</v>
      </c>
      <c r="F48" s="84">
        <f t="shared" si="1"/>
        <v>96.97005859965967</v>
      </c>
    </row>
    <row r="49" spans="1:6" s="19" customFormat="1" ht="47.25">
      <c r="A49" s="121" t="s">
        <v>63</v>
      </c>
      <c r="B49" s="119">
        <v>2136</v>
      </c>
      <c r="C49" s="119">
        <v>500</v>
      </c>
      <c r="D49" s="45">
        <v>1630.261</v>
      </c>
      <c r="E49" s="47">
        <f t="shared" si="0"/>
        <v>76.32308052434456</v>
      </c>
      <c r="F49" s="120" t="s">
        <v>100</v>
      </c>
    </row>
    <row r="50" spans="1:6" ht="15.75">
      <c r="A50" s="100" t="s">
        <v>14</v>
      </c>
      <c r="B50" s="59">
        <f>B48+B49</f>
        <v>4303119.551</v>
      </c>
      <c r="C50" s="66">
        <f>C48+C49</f>
        <v>1940872.873</v>
      </c>
      <c r="D50" s="59">
        <f>D48+D49</f>
        <v>1883210.9729999995</v>
      </c>
      <c r="E50" s="83">
        <f t="shared" si="0"/>
        <v>43.76385435450802</v>
      </c>
      <c r="F50" s="84">
        <f t="shared" si="1"/>
        <v>97.02907383568751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Танечка</cp:lastModifiedBy>
  <cp:lastPrinted>2018-05-07T12:51:59Z</cp:lastPrinted>
  <dcterms:created xsi:type="dcterms:W3CDTF">2004-07-02T06:40:36Z</dcterms:created>
  <dcterms:modified xsi:type="dcterms:W3CDTF">2018-05-21T10:08:42Z</dcterms:modified>
  <cp:category/>
  <cp:version/>
  <cp:contentType/>
  <cp:contentStatus/>
</cp:coreProperties>
</file>