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<sst xmlns="http://schemas.openxmlformats.org/spreadsheetml/2006/main" count="134" uniqueCount="125">
  <si>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</si>
  <si>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</si>
  <si>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</si>
  <si>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</si>
  <si>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</si>
  <si>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</si>
  <si>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</si>
  <si>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</si>
  <si>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</si>
  <si>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</si>
  <si>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</si>
  <si>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</si>
  <si>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</si>
  <si>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</si>
  <si>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</si>
  <si>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</si>
  <si>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</si>
  <si>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</si>
  <si>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</si>
  <si>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</si>
  <si>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</si>
  <si>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</si>
  <si>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</si>
  <si>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</si>
  <si>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</si>
  <si>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</si>
  <si>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</si>
  <si>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</si>
  <si>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</si>
  <si>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</si>
  <si>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</si>
  <si>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</si>
  <si>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</si>
  <si>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</si>
  <si>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</si>
  <si>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</si>
  <si>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</si>
  <si>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</si>
  <si>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</si>
  <si>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</si>
  <si>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</si>
  <si>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</si>
  <si>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</si>
  <si>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</si>
  <si>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</si>
  <si>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</si>
  <si>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</si>
  <si>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</si>
  <si>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</si>
  <si>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</si>
  <si>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</si>
  <si>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</si>
  <si>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</si>
  <si>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</si>
  <si>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</si>
  <si>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</si>
  <si>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</si>
  <si>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</si>
  <si>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</si>
  <si>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</si>
  <si>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</si>
  <si>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</si>
  <si>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</si>
  <si>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</si>
  <si>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</si>
  <si>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</si>
  <si>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</si>
  <si>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</si>
  <si>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</si>
  <si>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</si>
  <si>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</si>
  <si>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</si>
  <si>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</si>
  <si>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</si>
  <si>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</si>
  <si>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</si>
  <si>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</si>
  <si>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</si>
  <si>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</si>
  <si>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</si>
  <si>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</si>
  <si>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</si>
  <si>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</si>
  <si>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</si>
  <si>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</si>
  <si>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</si>
  <si>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</si>
  <si>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</si>
  <si>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</si>
  <si>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</si>
  <si>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</si>
  <si>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</si>
  <si>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</si>
  <si>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</si>
  <si>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</si>
  <si>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</si>
  <si>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</si>
  <si>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</si>
  <si>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</si>
  <si>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</si>
  <si>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</si>
  <si>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</si>
  <si>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</si>
  <si>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</si>
  <si>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</si>
  <si>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</si>
  <si>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</si>
  <si>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</si>
  <si>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</si>
  <si>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</si>
  <si>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1,7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</si>
  <si>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</si>
  <si>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в 1,5 р.б.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</si>
  <si>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</si>
  <si>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жовтень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</si>
  <si>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</si>
  <si>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октябрь с учетом изменений,       тыс. грн.</t>
  </si>
  <si>
    <t>в 1,3 р.б.</t>
  </si>
  <si>
    <t>2,5 р.б.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</si>
  <si>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</si>
  <si>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</si>
  <si>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Надійшло           з 01 січня            по 15 жовтня,            тис. грн.</t>
  </si>
  <si>
    <t xml:space="preserve">Поступило          с 01 января   по 15 октября,
тыс. грн. </t>
  </si>
  <si>
    <t>2,1 р.б.</t>
  </si>
  <si>
    <t>в 1,6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</si>
</sst>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207" fontId="17" fillId="33" borderId="10" xfId="0" applyNumberFormat="1" applyFont="1" applyFill="1" applyBorder="1" applyAlignment="1">
      <alignment/>
    </xf>
    <xf numFmtId="207" fontId="17" fillId="33" borderId="10" xfId="0" applyNumberFormat="1" applyFont="1" applyFill="1" applyBorder="1" applyAlignment="1">
      <alignment horizontal="right"/>
    </xf>
    <xf numFmtId="206" fontId="16" fillId="33" borderId="10" xfId="0" applyNumberFormat="1" applyFont="1" applyFill="1" applyBorder="1" applyAlignment="1">
      <alignment/>
    </xf>
    <xf numFmtId="206" fontId="17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D59" sqref="D59"/>
    </sheetView>
  </sheetViews>
  <sheetFormatPr defaultColWidth="9.00390625" defaultRowHeight="12.75"/>
  <cols>
    <col min="1" max="1" width="49.87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4" t="s">
        <v>113</v>
      </c>
      <c r="B1" s="114"/>
      <c r="C1" s="114"/>
      <c r="D1" s="114"/>
      <c r="E1" s="114"/>
      <c r="F1" s="114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114</v>
      </c>
      <c r="D3" s="57" t="s">
        <v>121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1433382.73</v>
      </c>
      <c r="E6" s="34">
        <f>D6/B6*100</f>
        <v>72.66891543860432</v>
      </c>
      <c r="F6" s="35">
        <f>D6/C6*100</f>
        <v>91.15166563329676</v>
      </c>
    </row>
    <row r="7" spans="1:6" ht="15.75">
      <c r="A7" s="44" t="s">
        <v>48</v>
      </c>
      <c r="B7" s="36">
        <v>1273.8</v>
      </c>
      <c r="C7" s="32">
        <v>1233.8</v>
      </c>
      <c r="D7" s="33">
        <v>893.524</v>
      </c>
      <c r="E7" s="34">
        <f>D7/B7*100</f>
        <v>70.14633380436489</v>
      </c>
      <c r="F7" s="35">
        <f>D7/C7*100</f>
        <v>72.42048954449668</v>
      </c>
    </row>
    <row r="8" spans="1:6" ht="15.75">
      <c r="A8" s="43" t="s">
        <v>57</v>
      </c>
      <c r="B8" s="36">
        <v>164460</v>
      </c>
      <c r="C8" s="36">
        <v>136970</v>
      </c>
      <c r="D8" s="33">
        <v>146712.58</v>
      </c>
      <c r="E8" s="34">
        <f aca="true" t="shared" si="0" ref="E8:E57">D8/B8*100</f>
        <v>89.20867080141068</v>
      </c>
      <c r="F8" s="35">
        <f aca="true" t="shared" si="1" ref="F8:F55">D8/C8*100</f>
        <v>107.1129298386508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558484.417</v>
      </c>
      <c r="E9" s="34">
        <f t="shared" si="0"/>
        <v>86.49018413553863</v>
      </c>
      <c r="F9" s="35">
        <f t="shared" si="1"/>
        <v>103.75478650812022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263040.023</v>
      </c>
      <c r="E10" s="34">
        <f t="shared" si="0"/>
        <v>80.9752564339367</v>
      </c>
      <c r="F10" s="35">
        <f t="shared" si="1"/>
        <v>95.32183182858886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27861.345</v>
      </c>
      <c r="E11" s="34">
        <f t="shared" si="0"/>
        <v>78.61553329571106</v>
      </c>
      <c r="F11" s="35">
        <f t="shared" si="1"/>
        <v>82.69669941527411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232746.137</v>
      </c>
      <c r="E12" s="34">
        <f t="shared" si="0"/>
        <v>81.69397578097578</v>
      </c>
      <c r="F12" s="35">
        <f t="shared" si="1"/>
        <v>97.6597921144126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2432.541</v>
      </c>
      <c r="E13" s="34">
        <f t="shared" si="0"/>
        <v>54.05646666666667</v>
      </c>
      <c r="F13" s="35">
        <f t="shared" si="1"/>
        <v>61.81806861499365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730.499</v>
      </c>
      <c r="E14" s="35" t="s">
        <v>117</v>
      </c>
      <c r="F14" s="35" t="s">
        <v>110</v>
      </c>
    </row>
    <row r="15" spans="1:6" s="11" customFormat="1" ht="34.5" customHeight="1">
      <c r="A15" s="42" t="s">
        <v>94</v>
      </c>
      <c r="B15" s="39"/>
      <c r="C15" s="39"/>
      <c r="D15" s="41">
        <v>3.879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294710.016</v>
      </c>
      <c r="E16" s="34">
        <f t="shared" si="0"/>
        <v>92.00200293447382</v>
      </c>
      <c r="F16" s="35">
        <f t="shared" si="1"/>
        <v>112.52554017678167</v>
      </c>
    </row>
    <row r="17" spans="1:6" ht="15.75">
      <c r="A17" s="43" t="s">
        <v>27</v>
      </c>
      <c r="B17" s="36">
        <v>500</v>
      </c>
      <c r="C17" s="36">
        <v>410</v>
      </c>
      <c r="D17" s="31">
        <v>1032.287</v>
      </c>
      <c r="E17" s="95" t="s">
        <v>123</v>
      </c>
      <c r="F17" s="95" t="s">
        <v>118</v>
      </c>
    </row>
    <row r="18" spans="1:6" ht="15.75">
      <c r="A18" s="43" t="s">
        <v>53</v>
      </c>
      <c r="B18" s="36">
        <v>33900</v>
      </c>
      <c r="C18" s="36">
        <v>29344</v>
      </c>
      <c r="D18" s="33">
        <v>19251.42</v>
      </c>
      <c r="E18" s="34">
        <f t="shared" si="0"/>
        <v>56.78884955752211</v>
      </c>
      <c r="F18" s="95">
        <f t="shared" si="1"/>
        <v>65.60598418756815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10030.955</v>
      </c>
      <c r="E19" s="34">
        <f t="shared" si="0"/>
        <v>95.53290476190476</v>
      </c>
      <c r="F19" s="35">
        <f t="shared" si="1"/>
        <v>115.43101265822784</v>
      </c>
    </row>
    <row r="20" spans="1:6" ht="15.75">
      <c r="A20" s="43" t="s">
        <v>29</v>
      </c>
      <c r="B20" s="36">
        <v>565</v>
      </c>
      <c r="C20" s="36">
        <v>448.3</v>
      </c>
      <c r="D20" s="33">
        <v>315.22</v>
      </c>
      <c r="E20" s="34">
        <f t="shared" si="0"/>
        <v>55.79115044247788</v>
      </c>
      <c r="F20" s="35">
        <f t="shared" si="1"/>
        <v>70.31452152576401</v>
      </c>
    </row>
    <row r="21" spans="1:6" ht="15.75">
      <c r="A21" s="44" t="s">
        <v>30</v>
      </c>
      <c r="B21" s="36">
        <v>6220</v>
      </c>
      <c r="C21" s="36">
        <v>5127</v>
      </c>
      <c r="D21" s="31">
        <v>6349.635</v>
      </c>
      <c r="E21" s="34">
        <f t="shared" si="0"/>
        <v>102.08416398713827</v>
      </c>
      <c r="F21" s="35">
        <f t="shared" si="1"/>
        <v>123.84698654183734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2176452.768</v>
      </c>
      <c r="E22" s="65">
        <f t="shared" si="0"/>
        <v>76.75395923604509</v>
      </c>
      <c r="F22" s="96">
        <f t="shared" si="1"/>
        <v>94.91636986395461</v>
      </c>
    </row>
    <row r="23" spans="1:6" ht="16.5" customHeight="1">
      <c r="A23" s="44" t="s">
        <v>32</v>
      </c>
      <c r="B23" s="36">
        <f>B24+B25+B26+B27+B28+B29+B30+B31+B32+B33+B34+B35+B36+B37+B38+B39+B40+B41+B42</f>
        <v>1819968.4820000003</v>
      </c>
      <c r="C23" s="36">
        <f>C24+C25+C26+C27+C28+C29+C30+C31+C32+C33+C34+C35+C36+C37+C38+C39+C40+C41+C42</f>
        <v>1549155.7110000004</v>
      </c>
      <c r="D23" s="36">
        <f>SUM(D24:D42)</f>
        <v>1434106.2590000005</v>
      </c>
      <c r="E23" s="34">
        <f t="shared" si="0"/>
        <v>78.79841179579287</v>
      </c>
      <c r="F23" s="35">
        <f t="shared" si="1"/>
        <v>92.57340942662672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418275.1</v>
      </c>
      <c r="E25" s="34">
        <f t="shared" si="0"/>
        <v>84.6455078749495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298841.7</v>
      </c>
      <c r="E26" s="34">
        <f t="shared" si="0"/>
        <v>83.33331939061394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60.25" customHeight="1">
      <c r="A28" s="76" t="s">
        <v>77</v>
      </c>
      <c r="B28" s="88">
        <v>168026.4</v>
      </c>
      <c r="C28" s="88">
        <v>168026.4</v>
      </c>
      <c r="D28" s="48">
        <v>158211.333</v>
      </c>
      <c r="E28" s="34">
        <f t="shared" si="0"/>
        <v>94.1586161460342</v>
      </c>
      <c r="F28" s="35">
        <f t="shared" si="1"/>
        <v>94.1586161460342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700.319</v>
      </c>
      <c r="E29" s="34">
        <f t="shared" si="0"/>
        <v>64.37938959367531</v>
      </c>
      <c r="F29" s="35">
        <f t="shared" si="1"/>
        <v>66.64626950894557</v>
      </c>
    </row>
    <row r="30" spans="1:6" ht="240" customHeight="1">
      <c r="A30" s="86" t="s">
        <v>61</v>
      </c>
      <c r="B30" s="89">
        <v>647626.4</v>
      </c>
      <c r="C30" s="89">
        <v>525958.508</v>
      </c>
      <c r="D30" s="48">
        <v>429150.146</v>
      </c>
      <c r="E30" s="34">
        <f t="shared" si="0"/>
        <v>66.26507906410238</v>
      </c>
      <c r="F30" s="35">
        <f t="shared" si="1"/>
        <v>81.59391653000885</v>
      </c>
    </row>
    <row r="31" spans="1:6" ht="262.5" customHeight="1">
      <c r="A31" s="109" t="s">
        <v>120</v>
      </c>
      <c r="B31" s="89">
        <v>1529.345</v>
      </c>
      <c r="C31" s="89">
        <v>1529.345</v>
      </c>
      <c r="D31" s="48"/>
      <c r="E31" s="34"/>
      <c r="F31" s="35"/>
    </row>
    <row r="32" spans="1:6" ht="207" customHeight="1">
      <c r="A32" s="86" t="s">
        <v>78</v>
      </c>
      <c r="B32" s="89">
        <v>6173</v>
      </c>
      <c r="C32" s="89">
        <v>5014.313</v>
      </c>
      <c r="D32" s="48">
        <v>4994.3</v>
      </c>
      <c r="E32" s="34">
        <f t="shared" si="0"/>
        <v>80.90555645553216</v>
      </c>
      <c r="F32" s="35">
        <f t="shared" si="1"/>
        <v>99.60088251371624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1735.522</v>
      </c>
      <c r="E33" s="34">
        <f t="shared" si="0"/>
        <v>83.37786822476332</v>
      </c>
      <c r="F33" s="35">
        <f t="shared" si="1"/>
        <v>100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33379.85</v>
      </c>
      <c r="E37" s="34">
        <f t="shared" si="0"/>
        <v>80.82092443282245</v>
      </c>
      <c r="F37" s="35">
        <f t="shared" si="1"/>
        <v>94.6897747065398</v>
      </c>
    </row>
    <row r="38" spans="1:6" ht="47.25" customHeight="1">
      <c r="A38" s="86" t="s">
        <v>96</v>
      </c>
      <c r="B38" s="84">
        <v>1349.366</v>
      </c>
      <c r="C38" s="84">
        <v>1349.366</v>
      </c>
      <c r="D38" s="48">
        <v>943.27</v>
      </c>
      <c r="E38" s="34">
        <f t="shared" si="0"/>
        <v>69.90468116137505</v>
      </c>
      <c r="F38" s="35">
        <f t="shared" si="1"/>
        <v>69.90468116137505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14074.026</v>
      </c>
      <c r="C41" s="84">
        <v>10723.196</v>
      </c>
      <c r="D41" s="48">
        <v>7756.45</v>
      </c>
      <c r="E41" s="34">
        <f>D41/B41*100</f>
        <v>55.111806671381736</v>
      </c>
      <c r="F41" s="35">
        <f>D41/C41*100</f>
        <v>72.33337896649469</v>
      </c>
    </row>
    <row r="42" spans="1:6" s="9" customFormat="1" ht="63" customHeight="1">
      <c r="A42" s="87" t="s">
        <v>111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4655591.282</v>
      </c>
      <c r="C43" s="49">
        <f>C22+C23</f>
        <v>3842177.211</v>
      </c>
      <c r="D43" s="50">
        <f>D22+D23</f>
        <v>3610559.0270000007</v>
      </c>
      <c r="E43" s="65">
        <f t="shared" si="0"/>
        <v>77.55317871136096</v>
      </c>
      <c r="F43" s="66">
        <f t="shared" si="1"/>
        <v>93.97169439928783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582.926</v>
      </c>
      <c r="E45" s="90">
        <f t="shared" si="0"/>
        <v>64.76955555555556</v>
      </c>
      <c r="F45" s="35">
        <f t="shared" si="1"/>
        <v>79.96241426611797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1304.103</v>
      </c>
      <c r="E46" s="90">
        <f t="shared" si="0"/>
        <v>108.67525</v>
      </c>
      <c r="F46" s="35" t="s">
        <v>112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243.788</v>
      </c>
      <c r="E47" s="90">
        <f t="shared" si="0"/>
        <v>121.89400000000002</v>
      </c>
      <c r="F47" s="35" t="s">
        <v>124</v>
      </c>
    </row>
    <row r="48" spans="1:6" s="13" customFormat="1" ht="38.25" customHeight="1">
      <c r="A48" s="43" t="s">
        <v>38</v>
      </c>
      <c r="B48" s="36">
        <v>12700</v>
      </c>
      <c r="C48" s="36">
        <v>8780</v>
      </c>
      <c r="D48" s="36">
        <v>3309.165</v>
      </c>
      <c r="E48" s="90">
        <f t="shared" si="0"/>
        <v>26.056417322834648</v>
      </c>
      <c r="F48" s="35">
        <f t="shared" si="1"/>
        <v>37.68980637813212</v>
      </c>
    </row>
    <row r="49" spans="1:6" s="13" customFormat="1" ht="50.25" customHeight="1">
      <c r="A49" s="43" t="s">
        <v>90</v>
      </c>
      <c r="B49" s="36">
        <v>4500</v>
      </c>
      <c r="C49" s="36">
        <v>3000</v>
      </c>
      <c r="D49" s="36">
        <v>4.723</v>
      </c>
      <c r="E49" s="90">
        <f t="shared" si="0"/>
        <v>0.10495555555555555</v>
      </c>
      <c r="F49" s="35">
        <f t="shared" si="1"/>
        <v>0.15743333333333331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435.076</v>
      </c>
      <c r="E50" s="90">
        <f>D50/B50*100</f>
        <v>10.876900000000001</v>
      </c>
      <c r="F50" s="35">
        <f>D50/C50*100</f>
        <v>14.502533333333334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19554</v>
      </c>
      <c r="D52" s="46">
        <f>SUM(D45:D51)</f>
        <v>8879.780999999999</v>
      </c>
      <c r="E52" s="91">
        <f t="shared" si="0"/>
        <v>33.5086075471698</v>
      </c>
      <c r="F52" s="66">
        <f t="shared" si="1"/>
        <v>45.41158330776312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109.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19952</v>
      </c>
      <c r="D55" s="46">
        <f>D52+D53</f>
        <v>9277.780999999999</v>
      </c>
      <c r="E55" s="91">
        <f t="shared" si="0"/>
        <v>34.49245668822961</v>
      </c>
      <c r="F55" s="66">
        <f t="shared" si="1"/>
        <v>46.500506214915795</v>
      </c>
    </row>
    <row r="56" spans="1:6" s="105" customFormat="1" ht="22.5" customHeight="1">
      <c r="A56" s="62" t="s">
        <v>40</v>
      </c>
      <c r="B56" s="46">
        <f>B43+B55</f>
        <v>4682489.282</v>
      </c>
      <c r="C56" s="46">
        <f>C43+C55</f>
        <v>3862129.211</v>
      </c>
      <c r="D56" s="46">
        <f>D43+D55</f>
        <v>3619836.8080000007</v>
      </c>
      <c r="E56" s="65">
        <f t="shared" si="0"/>
        <v>77.30582154058631</v>
      </c>
      <c r="F56" s="66">
        <f>D56/C56*100</f>
        <v>93.72645528508188</v>
      </c>
    </row>
    <row r="57" spans="1:6" s="105" customFormat="1" ht="31.5" customHeight="1">
      <c r="A57" s="106" t="s">
        <v>45</v>
      </c>
      <c r="B57" s="110">
        <v>3200</v>
      </c>
      <c r="C57" s="110">
        <v>2400</v>
      </c>
      <c r="D57" s="111">
        <v>3989.43016</v>
      </c>
      <c r="E57" s="112">
        <f t="shared" si="0"/>
        <v>124.6696925</v>
      </c>
      <c r="F57" s="113">
        <f>D57/C57*100</f>
        <v>166.22625666666667</v>
      </c>
    </row>
    <row r="58" spans="1:6" s="9" customFormat="1" ht="28.5" customHeight="1">
      <c r="A58" s="108" t="s">
        <v>41</v>
      </c>
      <c r="B58" s="46">
        <f>B56+B57</f>
        <v>4685689.282</v>
      </c>
      <c r="C58" s="102">
        <f>C56+C57</f>
        <v>3864529.211</v>
      </c>
      <c r="D58" s="46">
        <f>D56+D57</f>
        <v>3623826.2381600006</v>
      </c>
      <c r="E58" s="65">
        <f>D58/B58*100</f>
        <v>77.3381677714071</v>
      </c>
      <c r="F58" s="66">
        <f>D58/C58*100</f>
        <v>93.77148005105352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6">
      <selection activeCell="D60" sqref="D60"/>
    </sheetView>
  </sheetViews>
  <sheetFormatPr defaultColWidth="8.875" defaultRowHeight="12.75"/>
  <cols>
    <col min="1" max="1" width="58.375" style="1" customWidth="1"/>
    <col min="2" max="2" width="13.875" style="1" customWidth="1"/>
    <col min="3" max="3" width="13.375" style="5" customWidth="1"/>
    <col min="4" max="4" width="13.375" style="1" customWidth="1"/>
    <col min="5" max="5" width="12.375" style="1" customWidth="1"/>
    <col min="6" max="6" width="13.3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4" t="s">
        <v>115</v>
      </c>
      <c r="B2" s="114"/>
      <c r="C2" s="114"/>
      <c r="D2" s="114"/>
      <c r="E2" s="114"/>
      <c r="F2" s="114"/>
    </row>
    <row r="3" spans="1:6" ht="16.5" customHeight="1">
      <c r="A3" s="21"/>
      <c r="B3" s="21"/>
      <c r="C3" s="22"/>
      <c r="D3" s="23"/>
      <c r="E3" s="23"/>
      <c r="F3" s="24"/>
    </row>
    <row r="4" spans="1:6" ht="98.25" customHeight="1">
      <c r="A4" s="107" t="s">
        <v>8</v>
      </c>
      <c r="B4" s="55" t="s">
        <v>89</v>
      </c>
      <c r="C4" s="56" t="s">
        <v>116</v>
      </c>
      <c r="D4" s="107" t="s">
        <v>122</v>
      </c>
      <c r="E4" s="59" t="s">
        <v>49</v>
      </c>
      <c r="F4" s="59" t="s">
        <v>50</v>
      </c>
    </row>
    <row r="5" spans="1:6" ht="0.75" customHeight="1" hidden="1">
      <c r="A5" s="107"/>
      <c r="B5" s="55"/>
      <c r="C5" s="56"/>
      <c r="D5" s="107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1433382.73</v>
      </c>
      <c r="E7" s="34">
        <f>D7/B7*100</f>
        <v>72.66891543860432</v>
      </c>
      <c r="F7" s="35">
        <f>D7/C7*100</f>
        <v>91.15166563329676</v>
      </c>
    </row>
    <row r="8" spans="1:6" ht="15.75">
      <c r="A8" s="67" t="s">
        <v>1</v>
      </c>
      <c r="B8" s="36">
        <v>1273.8</v>
      </c>
      <c r="C8" s="32">
        <v>1233.8</v>
      </c>
      <c r="D8" s="33">
        <v>893.524</v>
      </c>
      <c r="E8" s="34">
        <f>D8/B8*100</f>
        <v>70.14633380436489</v>
      </c>
      <c r="F8" s="35">
        <f>D8/C8*100</f>
        <v>72.42048954449668</v>
      </c>
    </row>
    <row r="9" spans="1:6" ht="15.75">
      <c r="A9" s="68" t="s">
        <v>58</v>
      </c>
      <c r="B9" s="36">
        <v>164460</v>
      </c>
      <c r="C9" s="36">
        <v>136970</v>
      </c>
      <c r="D9" s="33">
        <v>146712.58</v>
      </c>
      <c r="E9" s="34">
        <f aca="true" t="shared" si="0" ref="E9:E59">D9/B9*100</f>
        <v>89.20867080141068</v>
      </c>
      <c r="F9" s="35">
        <f aca="true" t="shared" si="1" ref="F9:F56">D9/C9*100</f>
        <v>107.1129298386508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558484.417</v>
      </c>
      <c r="E10" s="34">
        <f t="shared" si="0"/>
        <v>86.49018413553863</v>
      </c>
      <c r="F10" s="35">
        <f t="shared" si="1"/>
        <v>103.75478650812022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263040.023</v>
      </c>
      <c r="E11" s="34">
        <f t="shared" si="0"/>
        <v>80.9752564339367</v>
      </c>
      <c r="F11" s="35">
        <f t="shared" si="1"/>
        <v>95.32183182858886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27861.345</v>
      </c>
      <c r="E12" s="34">
        <f t="shared" si="0"/>
        <v>78.61553329571106</v>
      </c>
      <c r="F12" s="35">
        <f t="shared" si="1"/>
        <v>82.69669941527411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232746.137</v>
      </c>
      <c r="E13" s="34">
        <f t="shared" si="0"/>
        <v>81.69397578097578</v>
      </c>
      <c r="F13" s="35">
        <f t="shared" si="1"/>
        <v>97.6597921144126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2432.541</v>
      </c>
      <c r="E14" s="34">
        <f t="shared" si="0"/>
        <v>54.05646666666667</v>
      </c>
      <c r="F14" s="35">
        <f t="shared" si="1"/>
        <v>61.81806861499365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730.499</v>
      </c>
      <c r="E15" s="35" t="s">
        <v>117</v>
      </c>
      <c r="F15" s="35" t="s">
        <v>110</v>
      </c>
    </row>
    <row r="16" spans="1:6" s="12" customFormat="1" ht="54" customHeight="1">
      <c r="A16" s="72" t="s">
        <v>95</v>
      </c>
      <c r="B16" s="39"/>
      <c r="C16" s="39"/>
      <c r="D16" s="41">
        <v>3.879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294710.016</v>
      </c>
      <c r="E17" s="34">
        <f t="shared" si="0"/>
        <v>92.00200293447382</v>
      </c>
      <c r="F17" s="35">
        <f t="shared" si="1"/>
        <v>112.52554017678167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1032.287</v>
      </c>
      <c r="E18" s="95" t="s">
        <v>123</v>
      </c>
      <c r="F18" s="95" t="s">
        <v>118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19251.42</v>
      </c>
      <c r="E19" s="34">
        <f t="shared" si="0"/>
        <v>56.78884955752211</v>
      </c>
      <c r="F19" s="95">
        <f t="shared" si="1"/>
        <v>65.60598418756815</v>
      </c>
    </row>
    <row r="20" spans="1:6" ht="63">
      <c r="A20" s="73" t="s">
        <v>18</v>
      </c>
      <c r="B20" s="36">
        <v>10500</v>
      </c>
      <c r="C20" s="36">
        <v>8690</v>
      </c>
      <c r="D20" s="33">
        <v>10030.955</v>
      </c>
      <c r="E20" s="34">
        <f t="shared" si="0"/>
        <v>95.53290476190476</v>
      </c>
      <c r="F20" s="35">
        <f t="shared" si="1"/>
        <v>115.43101265822784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315.22</v>
      </c>
      <c r="E21" s="34">
        <f t="shared" si="0"/>
        <v>55.79115044247788</v>
      </c>
      <c r="F21" s="35">
        <f t="shared" si="1"/>
        <v>70.31452152576401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6349.635</v>
      </c>
      <c r="E22" s="34">
        <f t="shared" si="0"/>
        <v>102.08416398713827</v>
      </c>
      <c r="F22" s="35">
        <f t="shared" si="1"/>
        <v>123.84698654183734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2176452.768</v>
      </c>
      <c r="E23" s="65">
        <f t="shared" si="0"/>
        <v>76.75395923604509</v>
      </c>
      <c r="F23" s="96">
        <f t="shared" si="1"/>
        <v>94.91636986395461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1819968.4820000003</v>
      </c>
      <c r="C24" s="36">
        <f>C25+C26+C27+C28+C29+C30+C31+C32+C33+C34+C35+C36+C37+C38+C39+C40+C41+C42+C43</f>
        <v>1549155.7110000004</v>
      </c>
      <c r="D24" s="36">
        <f>SUM(D25:D43)</f>
        <v>1434106.2590000005</v>
      </c>
      <c r="E24" s="34">
        <f t="shared" si="0"/>
        <v>78.79841179579287</v>
      </c>
      <c r="F24" s="35">
        <f t="shared" si="1"/>
        <v>92.57340942662672</v>
      </c>
    </row>
    <row r="25" spans="1:6" s="2" customFormat="1" ht="65.2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418275.1</v>
      </c>
      <c r="E26" s="34">
        <f t="shared" si="0"/>
        <v>84.6455078749495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298841.7</v>
      </c>
      <c r="E27" s="34">
        <f t="shared" si="0"/>
        <v>83.33331939061394</v>
      </c>
      <c r="F27" s="35">
        <f t="shared" si="1"/>
        <v>100</v>
      </c>
      <c r="G27" s="18"/>
    </row>
    <row r="28" spans="1:7" s="2" customFormat="1" ht="66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234" customHeight="1">
      <c r="A29" s="93" t="s">
        <v>80</v>
      </c>
      <c r="B29" s="88">
        <v>168026.4</v>
      </c>
      <c r="C29" s="88">
        <v>168026.4</v>
      </c>
      <c r="D29" s="48">
        <v>158211.333</v>
      </c>
      <c r="E29" s="34">
        <f t="shared" si="0"/>
        <v>94.1586161460342</v>
      </c>
      <c r="F29" s="35">
        <f t="shared" si="1"/>
        <v>94.1586161460342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700.319</v>
      </c>
      <c r="E30" s="34">
        <f t="shared" si="0"/>
        <v>64.37938959367531</v>
      </c>
      <c r="F30" s="35">
        <f t="shared" si="1"/>
        <v>66.64626950894557</v>
      </c>
      <c r="G30" s="18"/>
    </row>
    <row r="31" spans="1:6" s="2" customFormat="1" ht="249.75" customHeight="1">
      <c r="A31" s="69" t="s">
        <v>67</v>
      </c>
      <c r="B31" s="89">
        <v>647626.4</v>
      </c>
      <c r="C31" s="89">
        <v>525958.508</v>
      </c>
      <c r="D31" s="48">
        <v>429150.146</v>
      </c>
      <c r="E31" s="34">
        <f t="shared" si="0"/>
        <v>66.26507906410238</v>
      </c>
      <c r="F31" s="35">
        <f t="shared" si="1"/>
        <v>81.59391653000885</v>
      </c>
    </row>
    <row r="32" spans="1:6" s="2" customFormat="1" ht="274.5" customHeight="1">
      <c r="A32" s="109" t="s">
        <v>119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88.25" customHeight="1">
      <c r="A33" s="92" t="s">
        <v>79</v>
      </c>
      <c r="B33" s="89">
        <v>6173</v>
      </c>
      <c r="C33" s="89">
        <v>5014.313</v>
      </c>
      <c r="D33" s="48">
        <v>4994.3</v>
      </c>
      <c r="E33" s="34">
        <f t="shared" si="0"/>
        <v>80.90555645553216</v>
      </c>
      <c r="F33" s="35">
        <f t="shared" si="1"/>
        <v>99.60088251371624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1735.522</v>
      </c>
      <c r="E34" s="34">
        <f t="shared" si="0"/>
        <v>83.37786822476332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33379.85</v>
      </c>
      <c r="E38" s="34">
        <f t="shared" si="0"/>
        <v>80.82092443282245</v>
      </c>
      <c r="F38" s="35">
        <f t="shared" si="1"/>
        <v>94.6897747065398</v>
      </c>
      <c r="G38" s="97"/>
    </row>
    <row r="39" spans="1:7" s="2" customFormat="1" ht="50.25" customHeight="1">
      <c r="A39" s="78" t="s">
        <v>97</v>
      </c>
      <c r="B39" s="84">
        <v>1349.366</v>
      </c>
      <c r="C39" s="84">
        <v>1349.366</v>
      </c>
      <c r="D39" s="48">
        <v>943.27</v>
      </c>
      <c r="E39" s="34">
        <f t="shared" si="0"/>
        <v>69.90468116137505</v>
      </c>
      <c r="F39" s="35">
        <f t="shared" si="1"/>
        <v>69.90468116137505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14074.026</v>
      </c>
      <c r="C42" s="84">
        <v>10723.196</v>
      </c>
      <c r="D42" s="48">
        <v>7756.45</v>
      </c>
      <c r="E42" s="34">
        <f>D42/B42*100</f>
        <v>55.111806671381736</v>
      </c>
      <c r="F42" s="35">
        <f>D42/C42*100</f>
        <v>72.33337896649469</v>
      </c>
    </row>
    <row r="43" spans="1:6" ht="45" customHeight="1">
      <c r="A43" s="87" t="s">
        <v>111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4655591.282</v>
      </c>
      <c r="C44" s="49">
        <f>C23+C24</f>
        <v>3842177.211</v>
      </c>
      <c r="D44" s="50">
        <f>D23+D24</f>
        <v>3610559.0270000007</v>
      </c>
      <c r="E44" s="65">
        <f t="shared" si="0"/>
        <v>77.55317871136096</v>
      </c>
      <c r="F44" s="66">
        <f t="shared" si="1"/>
        <v>93.97169439928783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582.926</v>
      </c>
      <c r="E46" s="90">
        <f t="shared" si="0"/>
        <v>64.76955555555556</v>
      </c>
      <c r="F46" s="35">
        <f t="shared" si="1"/>
        <v>79.96241426611797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1304.103</v>
      </c>
      <c r="E47" s="90">
        <f t="shared" si="0"/>
        <v>108.67525</v>
      </c>
      <c r="F47" s="35" t="s">
        <v>112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243.788</v>
      </c>
      <c r="E48" s="90">
        <f t="shared" si="0"/>
        <v>121.89400000000002</v>
      </c>
      <c r="F48" s="35" t="s">
        <v>124</v>
      </c>
    </row>
    <row r="49" spans="1:6" ht="31.5" customHeight="1">
      <c r="A49" s="73" t="s">
        <v>5</v>
      </c>
      <c r="B49" s="36">
        <v>12700</v>
      </c>
      <c r="C49" s="36">
        <v>8780</v>
      </c>
      <c r="D49" s="36">
        <v>3309.165</v>
      </c>
      <c r="E49" s="90">
        <f t="shared" si="0"/>
        <v>26.056417322834648</v>
      </c>
      <c r="F49" s="35">
        <f t="shared" si="1"/>
        <v>37.68980637813212</v>
      </c>
    </row>
    <row r="50" spans="1:6" ht="63" customHeight="1">
      <c r="A50" s="81" t="s">
        <v>91</v>
      </c>
      <c r="B50" s="36">
        <v>4500</v>
      </c>
      <c r="C50" s="36">
        <v>3000</v>
      </c>
      <c r="D50" s="36">
        <v>4.723</v>
      </c>
      <c r="E50" s="90">
        <f t="shared" si="0"/>
        <v>0.10495555555555555</v>
      </c>
      <c r="F50" s="35">
        <f t="shared" si="1"/>
        <v>0.15743333333333331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435.076</v>
      </c>
      <c r="E51" s="90">
        <f>D51/B51*100</f>
        <v>10.876900000000001</v>
      </c>
      <c r="F51" s="35">
        <f>D51/C51*100</f>
        <v>14.502533333333334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19554</v>
      </c>
      <c r="D53" s="46">
        <f>SUM(D46:D52)</f>
        <v>8879.780999999999</v>
      </c>
      <c r="E53" s="91">
        <f t="shared" si="0"/>
        <v>33.5086075471698</v>
      </c>
      <c r="F53" s="66">
        <f t="shared" si="1"/>
        <v>45.41158330776312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109.5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19952</v>
      </c>
      <c r="D56" s="46">
        <f>D53+D54</f>
        <v>9277.780999999999</v>
      </c>
      <c r="E56" s="91">
        <f t="shared" si="0"/>
        <v>34.49245668822961</v>
      </c>
      <c r="F56" s="66">
        <f t="shared" si="1"/>
        <v>46.500506214915795</v>
      </c>
    </row>
    <row r="57" spans="1:6" s="104" customFormat="1" ht="17.25" customHeight="1">
      <c r="A57" s="62" t="s">
        <v>85</v>
      </c>
      <c r="B57" s="46">
        <f>B44+B56</f>
        <v>4682489.282</v>
      </c>
      <c r="C57" s="46">
        <f>C44+C56</f>
        <v>3862129.211</v>
      </c>
      <c r="D57" s="46">
        <f>D44+D56</f>
        <v>3619836.8080000007</v>
      </c>
      <c r="E57" s="65">
        <f t="shared" si="0"/>
        <v>77.30582154058631</v>
      </c>
      <c r="F57" s="66">
        <f>D57/C57*100</f>
        <v>93.72645528508188</v>
      </c>
    </row>
    <row r="58" spans="1:6" s="2" customFormat="1" ht="31.5" customHeight="1">
      <c r="A58" s="103" t="s">
        <v>56</v>
      </c>
      <c r="B58" s="110">
        <v>3200</v>
      </c>
      <c r="C58" s="110">
        <v>2400</v>
      </c>
      <c r="D58" s="111">
        <v>3989.43016</v>
      </c>
      <c r="E58" s="112">
        <f t="shared" si="0"/>
        <v>124.6696925</v>
      </c>
      <c r="F58" s="113">
        <f>D58/C58*100</f>
        <v>166.22625666666667</v>
      </c>
    </row>
    <row r="59" spans="1:6" s="100" customFormat="1" ht="22.5" customHeight="1">
      <c r="A59" s="101" t="s">
        <v>13</v>
      </c>
      <c r="B59" s="46">
        <f>B57+B58</f>
        <v>4685689.282</v>
      </c>
      <c r="C59" s="102">
        <f>C57+C58</f>
        <v>3864529.211</v>
      </c>
      <c r="D59" s="46">
        <f>D57+D58</f>
        <v>3623826.2381600006</v>
      </c>
      <c r="E59" s="65">
        <f t="shared" si="0"/>
        <v>77.3381677714071</v>
      </c>
      <c r="F59" s="66">
        <f>D59/C59*100</f>
        <v>93.77148005105352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2019-10-07T11:35:37Z</cp:lastPrinted>
  <dcterms:created xsi:type="dcterms:W3CDTF">2004-07-02T06:40:36Z</dcterms:created>
  <dcterms:modified xsi:type="dcterms:W3CDTF">2019-11-26T13:04:04Z</dcterms:modified>
  <cp:category/>
  <cp:version/>
  <cp:contentType/>
  <cp:contentStatus/>
</cp:coreProperties>
</file>