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<sst xmlns="http://schemas.openxmlformats.org/spreadsheetml/2006/main" count="118" uniqueCount="110">
  <si>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</si>
  <si>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</si>
  <si>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</si>
  <si>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</si>
  <si>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</si>
  <si>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</si>
  <si>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</si>
  <si>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</si>
  <si>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</si>
  <si>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</si>
  <si>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</si>
  <si>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</si>
  <si>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</si>
  <si>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</si>
  <si>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</si>
  <si>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</si>
  <si>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</si>
  <si>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</si>
  <si>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</si>
  <si>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</si>
  <si>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</si>
  <si>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</si>
  <si>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</si>
  <si>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</si>
  <si>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</si>
  <si>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</si>
  <si>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</si>
  <si>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</si>
  <si>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</si>
  <si>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</si>
  <si>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</si>
  <si>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</si>
  <si>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</si>
  <si>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</si>
  <si>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</si>
  <si>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</si>
  <si>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</si>
  <si>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</si>
  <si>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</si>
  <si>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</si>
  <si>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</si>
  <si>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</si>
  <si>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</si>
  <si>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</si>
  <si>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</si>
  <si>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</si>
  <si>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</si>
  <si>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</si>
  <si>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</si>
  <si>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</si>
  <si>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</si>
  <si>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</si>
  <si>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</si>
  <si>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</si>
  <si>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</si>
  <si>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</si>
  <si>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</si>
  <si>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</si>
  <si>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</si>
  <si>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</si>
  <si>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</si>
  <si>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</si>
  <si>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</si>
  <si>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</si>
  <si>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</si>
  <si>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</si>
  <si>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</si>
  <si>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</si>
  <si>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</si>
  <si>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</si>
  <si>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</si>
  <si>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</si>
  <si>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</si>
  <si>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</si>
  <si>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</si>
  <si>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</si>
  <si>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</si>
  <si>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</si>
  <si>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</si>
  <si>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</si>
  <si>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</si>
  <si>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</si>
  <si>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</si>
  <si>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</si>
  <si>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</si>
  <si>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</si>
  <si>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</si>
  <si>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</si>
  <si>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</si>
  <si>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</si>
  <si>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</si>
  <si>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</si>
  <si>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</si>
  <si>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</si>
  <si>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</si>
  <si>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</si>
  <si>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</si>
  <si>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в 2.9 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</si>
  <si>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</si>
  <si>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</si>
  <si>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в 3.3 р.б.</t>
  </si>
  <si>
    <t>План на
январь - май с учетом изменений, тыс. грн.</t>
  </si>
  <si>
    <t>План на           січень - травень з урахуванням змін, 
тис. грн.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</si>
  <si>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</si>
  <si>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в 2.7 р.б.</t>
  </si>
  <si>
    <t>в 6.2 р.б.</t>
  </si>
  <si>
    <t>в 3.1 р.б.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</si>
  <si>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</si>
  <si>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 xml:space="preserve">Поступило          с 01 января
по 11 мая,
тыс. грн. </t>
  </si>
  <si>
    <t xml:space="preserve">Надійшло з
 01 січня по 
11 травня,            тис. грн.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</si>
</sst>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44">
      <selection activeCell="C60" sqref="C60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7" t="s">
        <v>89</v>
      </c>
      <c r="B2" s="117"/>
      <c r="C2" s="117"/>
      <c r="D2" s="117"/>
      <c r="E2" s="117"/>
      <c r="F2" s="117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102</v>
      </c>
      <c r="D4" s="74" t="s">
        <v>109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534863.1</v>
      </c>
      <c r="D7" s="46">
        <v>525616.431</v>
      </c>
      <c r="E7" s="47">
        <f>D7/B7*100</f>
        <v>36.811740098749866</v>
      </c>
      <c r="F7" s="48">
        <f>D7/C7*100</f>
        <v>98.27120827740781</v>
      </c>
    </row>
    <row r="8" spans="1:6" ht="15.75">
      <c r="A8" s="57" t="s">
        <v>49</v>
      </c>
      <c r="B8" s="49">
        <v>2250</v>
      </c>
      <c r="C8" s="45">
        <v>944</v>
      </c>
      <c r="D8" s="46">
        <v>1163.733</v>
      </c>
      <c r="E8" s="47">
        <f aca="true" t="shared" si="0" ref="E8:E50">D8/B8*100</f>
        <v>51.72146666666666</v>
      </c>
      <c r="F8" s="48">
        <f aca="true" t="shared" si="1" ref="F8:F50">D8/C8*100</f>
        <v>123.27680084745762</v>
      </c>
    </row>
    <row r="9" spans="1:6" ht="15.75">
      <c r="A9" s="56" t="s">
        <v>64</v>
      </c>
      <c r="B9" s="49">
        <v>173790</v>
      </c>
      <c r="C9" s="45">
        <v>60140</v>
      </c>
      <c r="D9" s="46">
        <v>68126.233</v>
      </c>
      <c r="E9" s="47">
        <f t="shared" si="0"/>
        <v>39.20031820012659</v>
      </c>
      <c r="F9" s="48">
        <f t="shared" si="1"/>
        <v>113.27940305952775</v>
      </c>
    </row>
    <row r="10" spans="1:6" ht="15.75">
      <c r="A10" s="57" t="s">
        <v>43</v>
      </c>
      <c r="B10" s="50">
        <f>B11+B15+B17</f>
        <v>629050</v>
      </c>
      <c r="C10" s="50">
        <f>C11+C15+C17</f>
        <v>260514</v>
      </c>
      <c r="D10" s="50">
        <f>D11+D15+D16+D17</f>
        <v>216556.765</v>
      </c>
      <c r="E10" s="47">
        <f t="shared" si="0"/>
        <v>34.4260019076385</v>
      </c>
      <c r="F10" s="48">
        <f t="shared" si="1"/>
        <v>83.12672831402536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137775.4</v>
      </c>
      <c r="D11" s="53">
        <f>SUM(D12:D14)</f>
        <v>102172.513</v>
      </c>
      <c r="E11" s="47">
        <f t="shared" si="0"/>
        <v>29.09902967646389</v>
      </c>
      <c r="F11" s="48">
        <f t="shared" si="1"/>
        <v>74.15874894937704</v>
      </c>
    </row>
    <row r="12" spans="1:6" s="12" customFormat="1" ht="31.5">
      <c r="A12" s="51" t="s">
        <v>45</v>
      </c>
      <c r="B12" s="52">
        <v>27890</v>
      </c>
      <c r="C12" s="53">
        <v>12896</v>
      </c>
      <c r="D12" s="54">
        <v>14040.198</v>
      </c>
      <c r="E12" s="47">
        <f t="shared" si="0"/>
        <v>50.34133381140193</v>
      </c>
      <c r="F12" s="48">
        <f t="shared" si="1"/>
        <v>108.87250310173697</v>
      </c>
    </row>
    <row r="13" spans="1:6" s="12" customFormat="1" ht="15.75">
      <c r="A13" s="51" t="s">
        <v>24</v>
      </c>
      <c r="B13" s="52">
        <v>319830</v>
      </c>
      <c r="C13" s="53">
        <v>123590</v>
      </c>
      <c r="D13" s="54">
        <v>86992.605</v>
      </c>
      <c r="E13" s="47">
        <f t="shared" si="0"/>
        <v>27.199638870650034</v>
      </c>
      <c r="F13" s="48">
        <f t="shared" si="1"/>
        <v>70.38806133182295</v>
      </c>
    </row>
    <row r="14" spans="1:6" s="12" customFormat="1" ht="15.75">
      <c r="A14" s="51" t="s">
        <v>25</v>
      </c>
      <c r="B14" s="52">
        <v>3400</v>
      </c>
      <c r="C14" s="53">
        <v>1289.4</v>
      </c>
      <c r="D14" s="81">
        <v>1139.71</v>
      </c>
      <c r="E14" s="47">
        <f t="shared" si="0"/>
        <v>33.52088235294118</v>
      </c>
      <c r="F14" s="48">
        <f t="shared" si="1"/>
        <v>88.39072436792306</v>
      </c>
    </row>
    <row r="15" spans="1:6" s="12" customFormat="1" ht="15.75">
      <c r="A15" s="55" t="s">
        <v>26</v>
      </c>
      <c r="B15" s="52">
        <v>350</v>
      </c>
      <c r="C15" s="53">
        <v>138.6</v>
      </c>
      <c r="D15" s="54">
        <v>161.057</v>
      </c>
      <c r="E15" s="47">
        <f t="shared" si="0"/>
        <v>46.01628571428571</v>
      </c>
      <c r="F15" s="48">
        <f t="shared" si="1"/>
        <v>116.20274170274169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122600</v>
      </c>
      <c r="D17" s="54">
        <v>114230.401</v>
      </c>
      <c r="E17" s="47">
        <f t="shared" si="0"/>
        <v>41.152244758267884</v>
      </c>
      <c r="F17" s="48">
        <f t="shared" si="1"/>
        <v>93.1732471451876</v>
      </c>
    </row>
    <row r="18" spans="1:6" s="12" customFormat="1" ht="31.5">
      <c r="A18" s="56" t="s">
        <v>90</v>
      </c>
      <c r="B18" s="52"/>
      <c r="C18" s="53"/>
      <c r="D18" s="46">
        <v>2547.945</v>
      </c>
      <c r="E18" s="47"/>
      <c r="F18" s="48"/>
    </row>
    <row r="19" spans="1:6" ht="15.75">
      <c r="A19" s="56" t="s">
        <v>28</v>
      </c>
      <c r="B19" s="49">
        <v>500</v>
      </c>
      <c r="C19" s="45">
        <v>151.7</v>
      </c>
      <c r="D19" s="44">
        <v>412.453</v>
      </c>
      <c r="E19" s="47">
        <f t="shared" si="0"/>
        <v>82.49059999999999</v>
      </c>
      <c r="F19" s="48" t="s">
        <v>104</v>
      </c>
    </row>
    <row r="20" spans="1:6" ht="31.5">
      <c r="A20" s="56" t="s">
        <v>60</v>
      </c>
      <c r="B20" s="49">
        <v>30390</v>
      </c>
      <c r="C20" s="45">
        <v>9934.2</v>
      </c>
      <c r="D20" s="46">
        <v>11737.1</v>
      </c>
      <c r="E20" s="47">
        <f t="shared" si="0"/>
        <v>38.621586048042126</v>
      </c>
      <c r="F20" s="48">
        <f t="shared" si="1"/>
        <v>118.14841658110366</v>
      </c>
    </row>
    <row r="21" spans="1:6" ht="63">
      <c r="A21" s="56" t="s">
        <v>29</v>
      </c>
      <c r="B21" s="49">
        <v>10000</v>
      </c>
      <c r="C21" s="45">
        <v>4099</v>
      </c>
      <c r="D21" s="46">
        <v>3687.987</v>
      </c>
      <c r="E21" s="47">
        <f t="shared" si="0"/>
        <v>36.879870000000004</v>
      </c>
      <c r="F21" s="48">
        <f t="shared" si="1"/>
        <v>89.9728470358624</v>
      </c>
    </row>
    <row r="22" spans="1:6" ht="15.75">
      <c r="A22" s="56" t="s">
        <v>30</v>
      </c>
      <c r="B22" s="49">
        <v>650</v>
      </c>
      <c r="C22" s="45">
        <v>224.6</v>
      </c>
      <c r="D22" s="46">
        <v>154.946</v>
      </c>
      <c r="E22" s="47">
        <f t="shared" si="0"/>
        <v>23.837846153846154</v>
      </c>
      <c r="F22" s="48">
        <f t="shared" si="1"/>
        <v>68.98753339269813</v>
      </c>
    </row>
    <row r="23" spans="1:6" ht="15.75">
      <c r="A23" s="57" t="s">
        <v>31</v>
      </c>
      <c r="B23" s="49">
        <v>4000</v>
      </c>
      <c r="C23" s="45">
        <v>1690</v>
      </c>
      <c r="D23" s="44">
        <v>2457.007</v>
      </c>
      <c r="E23" s="47">
        <f t="shared" si="0"/>
        <v>61.425174999999996</v>
      </c>
      <c r="F23" s="48">
        <f t="shared" si="1"/>
        <v>145.38502958579883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832460.5999999999</v>
      </c>
      <c r="E24" s="83">
        <f t="shared" si="0"/>
        <v>36.535787015905335</v>
      </c>
      <c r="F24" s="84">
        <f t="shared" si="1"/>
        <v>95.40433065623178</v>
      </c>
    </row>
    <row r="25" spans="1:6" ht="15.75">
      <c r="A25" s="57" t="s">
        <v>33</v>
      </c>
      <c r="B25" s="49">
        <f>SUM(B27:B37)</f>
        <v>2014572.5510000002</v>
      </c>
      <c r="C25" s="45">
        <f>SUM(C27:C37)</f>
        <v>1065017.273</v>
      </c>
      <c r="D25" s="45">
        <f>SUM(D26:D37)</f>
        <v>994804.5659999999</v>
      </c>
      <c r="E25" s="47">
        <f t="shared" si="0"/>
        <v>49.38042889079351</v>
      </c>
      <c r="F25" s="48">
        <f t="shared" si="1"/>
        <v>93.40736448318616</v>
      </c>
    </row>
    <row r="26" spans="1:6" ht="67.5" customHeight="1">
      <c r="A26" s="110" t="s">
        <v>103</v>
      </c>
      <c r="B26" s="49"/>
      <c r="C26" s="45"/>
      <c r="D26" s="53">
        <v>782.5</v>
      </c>
      <c r="E26" s="47"/>
      <c r="F26" s="48"/>
    </row>
    <row r="27" spans="1:6" ht="35.25" customHeight="1">
      <c r="A27" s="78" t="s">
        <v>34</v>
      </c>
      <c r="B27" s="108">
        <v>411622.4</v>
      </c>
      <c r="C27" s="53">
        <v>174116.2</v>
      </c>
      <c r="D27" s="61">
        <v>174116.2</v>
      </c>
      <c r="E27" s="47">
        <f t="shared" si="0"/>
        <v>42.29998173082903</v>
      </c>
      <c r="F27" s="48">
        <f t="shared" si="1"/>
        <v>100</v>
      </c>
    </row>
    <row r="28" spans="1:6" ht="34.5" customHeight="1">
      <c r="A28" s="78" t="s">
        <v>35</v>
      </c>
      <c r="B28" s="108">
        <v>395586.9</v>
      </c>
      <c r="C28" s="53">
        <v>192409.2</v>
      </c>
      <c r="D28" s="61">
        <v>192409.2</v>
      </c>
      <c r="E28" s="47">
        <f t="shared" si="0"/>
        <v>48.63892105628371</v>
      </c>
      <c r="F28" s="48">
        <f t="shared" si="1"/>
        <v>100</v>
      </c>
    </row>
    <row r="29" spans="1:6" ht="180" customHeight="1">
      <c r="A29" s="111" t="s">
        <v>69</v>
      </c>
      <c r="B29" s="115">
        <v>532770.3</v>
      </c>
      <c r="C29" s="53">
        <v>428388.637</v>
      </c>
      <c r="D29" s="61">
        <v>393652.067</v>
      </c>
      <c r="E29" s="47">
        <f t="shared" si="0"/>
        <v>73.88776495236313</v>
      </c>
      <c r="F29" s="48">
        <f t="shared" si="1"/>
        <v>91.89134187982675</v>
      </c>
    </row>
    <row r="30" spans="1:6" ht="99.75" customHeight="1">
      <c r="A30" s="112" t="s">
        <v>70</v>
      </c>
      <c r="B30" s="116">
        <v>1136.5</v>
      </c>
      <c r="C30" s="53">
        <v>686</v>
      </c>
      <c r="D30" s="61">
        <v>686</v>
      </c>
      <c r="E30" s="47">
        <f t="shared" si="0"/>
        <v>60.360756709194895</v>
      </c>
      <c r="F30" s="48">
        <f t="shared" si="1"/>
        <v>100</v>
      </c>
    </row>
    <row r="31" spans="1:6" ht="286.5" customHeight="1">
      <c r="A31" s="113" t="s">
        <v>71</v>
      </c>
      <c r="B31" s="116">
        <v>608528.8</v>
      </c>
      <c r="C31" s="60">
        <v>242097.7</v>
      </c>
      <c r="D31" s="61">
        <v>211071.843</v>
      </c>
      <c r="E31" s="47">
        <f t="shared" si="0"/>
        <v>34.68559631031432</v>
      </c>
      <c r="F31" s="48">
        <f t="shared" si="1"/>
        <v>87.18457176586146</v>
      </c>
    </row>
    <row r="32" spans="1:6" ht="223.5" customHeight="1">
      <c r="A32" s="113" t="s">
        <v>72</v>
      </c>
      <c r="B32" s="116">
        <v>4359.6</v>
      </c>
      <c r="C32" s="60">
        <v>1756.414</v>
      </c>
      <c r="D32" s="61">
        <v>1756.323</v>
      </c>
      <c r="E32" s="47">
        <f t="shared" si="0"/>
        <v>40.286333608587945</v>
      </c>
      <c r="F32" s="48">
        <f t="shared" si="1"/>
        <v>99.99481898914493</v>
      </c>
    </row>
    <row r="33" spans="1:6" ht="64.5" customHeight="1">
      <c r="A33" s="113" t="s">
        <v>95</v>
      </c>
      <c r="B33" s="116">
        <v>1096.943</v>
      </c>
      <c r="C33" s="60">
        <v>1096.943</v>
      </c>
      <c r="D33" s="61"/>
      <c r="E33" s="47"/>
      <c r="F33" s="48"/>
    </row>
    <row r="34" spans="1:6" ht="63" customHeight="1">
      <c r="A34" s="113" t="s">
        <v>75</v>
      </c>
      <c r="B34" s="108">
        <v>38867.2</v>
      </c>
      <c r="C34" s="53">
        <v>15623.849</v>
      </c>
      <c r="D34" s="61">
        <v>11863.049</v>
      </c>
      <c r="E34" s="47">
        <f t="shared" si="0"/>
        <v>30.52200570146551</v>
      </c>
      <c r="F34" s="48">
        <f t="shared" si="1"/>
        <v>75.9291068417264</v>
      </c>
    </row>
    <row r="35" spans="1:6" ht="64.5" customHeight="1">
      <c r="A35" s="113" t="s">
        <v>96</v>
      </c>
      <c r="B35" s="108">
        <v>86.7</v>
      </c>
      <c r="C35" s="53">
        <v>86.7</v>
      </c>
      <c r="D35" s="61"/>
      <c r="E35" s="47"/>
      <c r="F35" s="48"/>
    </row>
    <row r="36" spans="1:6" ht="81.75" customHeight="1">
      <c r="A36" s="113" t="s">
        <v>73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20.25" customHeight="1">
      <c r="A37" s="114" t="s">
        <v>74</v>
      </c>
      <c r="B37" s="108">
        <v>7342.608</v>
      </c>
      <c r="C37" s="53">
        <v>3266.03</v>
      </c>
      <c r="D37" s="61">
        <v>2977.784</v>
      </c>
      <c r="E37" s="47">
        <f t="shared" si="0"/>
        <v>40.55485462386117</v>
      </c>
      <c r="F37" s="48">
        <f t="shared" si="1"/>
        <v>91.17442277015215</v>
      </c>
    </row>
    <row r="38" spans="1:6" s="10" customFormat="1" ht="15.75">
      <c r="A38" s="105" t="s">
        <v>36</v>
      </c>
      <c r="B38" s="59">
        <f>B24+B25</f>
        <v>4293052.551</v>
      </c>
      <c r="C38" s="62">
        <f>C24+C25</f>
        <v>1937577.873</v>
      </c>
      <c r="D38" s="63">
        <f>D24+D25</f>
        <v>1827265.1659999997</v>
      </c>
      <c r="E38" s="83">
        <f t="shared" si="0"/>
        <v>42.56330767659405</v>
      </c>
      <c r="F38" s="84">
        <f t="shared" si="1"/>
        <v>94.30666975829982</v>
      </c>
    </row>
    <row r="39" spans="1:6" ht="15.75">
      <c r="A39" s="105" t="s">
        <v>37</v>
      </c>
      <c r="B39" s="49"/>
      <c r="C39" s="62"/>
      <c r="D39" s="64"/>
      <c r="E39" s="47"/>
      <c r="F39" s="48"/>
    </row>
    <row r="40" spans="1:6" ht="47.25">
      <c r="A40" s="109" t="s">
        <v>94</v>
      </c>
      <c r="B40" s="49"/>
      <c r="C40" s="62"/>
      <c r="D40" s="64">
        <v>-0.487</v>
      </c>
      <c r="E40" s="47"/>
      <c r="F40" s="48"/>
    </row>
    <row r="41" spans="1:6" ht="15.75">
      <c r="A41" s="56" t="s">
        <v>27</v>
      </c>
      <c r="B41" s="49">
        <v>535</v>
      </c>
      <c r="C41" s="102">
        <v>333.7</v>
      </c>
      <c r="D41" s="64">
        <v>450.671</v>
      </c>
      <c r="E41" s="47">
        <f t="shared" si="0"/>
        <v>84.23757009345795</v>
      </c>
      <c r="F41" s="48">
        <f t="shared" si="1"/>
        <v>135.0527419838178</v>
      </c>
    </row>
    <row r="42" spans="1:6" ht="81.75" customHeight="1">
      <c r="A42" s="56" t="s">
        <v>38</v>
      </c>
      <c r="B42" s="49">
        <v>710</v>
      </c>
      <c r="C42" s="102">
        <v>111.8</v>
      </c>
      <c r="D42" s="49">
        <v>695.109</v>
      </c>
      <c r="E42" s="47">
        <f t="shared" si="0"/>
        <v>97.90267605633804</v>
      </c>
      <c r="F42" s="48" t="s">
        <v>105</v>
      </c>
    </row>
    <row r="43" spans="1:6" s="15" customFormat="1" ht="81" customHeight="1">
      <c r="A43" s="103" t="s">
        <v>67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97</v>
      </c>
    </row>
    <row r="44" spans="1:6" s="14" customFormat="1" ht="47.25">
      <c r="A44" s="56" t="s">
        <v>39</v>
      </c>
      <c r="B44" s="49">
        <v>2500</v>
      </c>
      <c r="C44" s="102">
        <v>880</v>
      </c>
      <c r="D44" s="49">
        <v>3591.542</v>
      </c>
      <c r="E44" s="47">
        <f t="shared" si="0"/>
        <v>143.66168</v>
      </c>
      <c r="F44" s="48" t="s">
        <v>91</v>
      </c>
    </row>
    <row r="45" spans="1:6" s="21" customFormat="1" ht="34.5" customHeight="1">
      <c r="A45" s="104" t="s">
        <v>50</v>
      </c>
      <c r="B45" s="49">
        <v>2000</v>
      </c>
      <c r="C45" s="102">
        <v>500</v>
      </c>
      <c r="D45" s="49"/>
      <c r="E45" s="47"/>
      <c r="F45" s="48"/>
    </row>
    <row r="46" spans="1:6" ht="15.75">
      <c r="A46" s="56" t="s">
        <v>53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10" customFormat="1" ht="15.75">
      <c r="A47" s="79" t="s">
        <v>40</v>
      </c>
      <c r="B47" s="59">
        <f>SUM(B41:B46)</f>
        <v>7931</v>
      </c>
      <c r="C47" s="59">
        <f>SUM(C41:C46)</f>
        <v>2785.5</v>
      </c>
      <c r="D47" s="59">
        <f>SUM(D40:D46)</f>
        <v>8641.695</v>
      </c>
      <c r="E47" s="83">
        <f t="shared" si="0"/>
        <v>108.96097591728659</v>
      </c>
      <c r="F47" s="84" t="s">
        <v>106</v>
      </c>
    </row>
    <row r="48" spans="1:6" s="82" customFormat="1" ht="15.75">
      <c r="A48" s="79" t="s">
        <v>41</v>
      </c>
      <c r="B48" s="59">
        <f>B38+B47</f>
        <v>4300983.551</v>
      </c>
      <c r="C48" s="59">
        <f>C38+C47</f>
        <v>1940363.373</v>
      </c>
      <c r="D48" s="59">
        <f>D38+D47</f>
        <v>1835906.8609999998</v>
      </c>
      <c r="E48" s="83">
        <f t="shared" si="0"/>
        <v>42.68574476582554</v>
      </c>
      <c r="F48" s="84">
        <f t="shared" si="1"/>
        <v>94.61665204293669</v>
      </c>
    </row>
    <row r="49" spans="1:6" s="101" customFormat="1" ht="47.25">
      <c r="A49" s="119" t="s">
        <v>46</v>
      </c>
      <c r="B49" s="120">
        <v>2136</v>
      </c>
      <c r="C49" s="120">
        <v>500</v>
      </c>
      <c r="D49" s="45">
        <v>1630.261</v>
      </c>
      <c r="E49" s="47">
        <f t="shared" si="0"/>
        <v>76.32308052434456</v>
      </c>
      <c r="F49" s="118" t="s">
        <v>100</v>
      </c>
    </row>
    <row r="50" spans="1:6" s="10" customFormat="1" ht="15.75">
      <c r="A50" s="58" t="s">
        <v>42</v>
      </c>
      <c r="B50" s="59">
        <f>B48+B49</f>
        <v>4303119.551</v>
      </c>
      <c r="C50" s="66">
        <f>C48+C49</f>
        <v>1940863.373</v>
      </c>
      <c r="D50" s="59">
        <f>D48+D49</f>
        <v>1837537.1219999997</v>
      </c>
      <c r="E50" s="83">
        <f t="shared" si="0"/>
        <v>42.70244180348127</v>
      </c>
      <c r="F50" s="84">
        <f t="shared" si="1"/>
        <v>94.67627384609312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43">
      <selection activeCell="A49" sqref="A49:IV49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7" t="s">
        <v>88</v>
      </c>
      <c r="B2" s="117"/>
      <c r="C2" s="117"/>
      <c r="D2" s="117"/>
      <c r="E2" s="117"/>
      <c r="F2" s="117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101</v>
      </c>
      <c r="D4" s="30" t="s">
        <v>108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534863.1</v>
      </c>
      <c r="D7" s="46">
        <v>525616.431</v>
      </c>
      <c r="E7" s="47">
        <f>D7/B7*100</f>
        <v>36.811740098749866</v>
      </c>
      <c r="F7" s="48">
        <f>D7/C7*100</f>
        <v>98.27120827740781</v>
      </c>
    </row>
    <row r="8" spans="1:6" ht="15.75">
      <c r="A8" s="85" t="s">
        <v>1</v>
      </c>
      <c r="B8" s="49">
        <v>2250</v>
      </c>
      <c r="C8" s="45">
        <v>944</v>
      </c>
      <c r="D8" s="46">
        <v>1163.733</v>
      </c>
      <c r="E8" s="47">
        <f aca="true" t="shared" si="0" ref="E8:E50">D8/B8*100</f>
        <v>51.72146666666666</v>
      </c>
      <c r="F8" s="48">
        <f aca="true" t="shared" si="1" ref="F8:F50">D8/C8*100</f>
        <v>123.27680084745762</v>
      </c>
    </row>
    <row r="9" spans="1:6" ht="15.75">
      <c r="A9" s="86" t="s">
        <v>65</v>
      </c>
      <c r="B9" s="49">
        <v>173790</v>
      </c>
      <c r="C9" s="45">
        <v>60140</v>
      </c>
      <c r="D9" s="46">
        <v>68126.233</v>
      </c>
      <c r="E9" s="47">
        <f t="shared" si="0"/>
        <v>39.20031820012659</v>
      </c>
      <c r="F9" s="48">
        <f t="shared" si="1"/>
        <v>113.27940305952775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260514</v>
      </c>
      <c r="D10" s="50">
        <f>D11+D15+D16+D17</f>
        <v>216556.765</v>
      </c>
      <c r="E10" s="47">
        <f t="shared" si="0"/>
        <v>34.4260019076385</v>
      </c>
      <c r="F10" s="48">
        <f t="shared" si="1"/>
        <v>83.12672831402536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137775.4</v>
      </c>
      <c r="D11" s="53">
        <f>SUM(D12:D14)</f>
        <v>102172.513</v>
      </c>
      <c r="E11" s="47">
        <f t="shared" si="0"/>
        <v>29.09902967646389</v>
      </c>
      <c r="F11" s="48">
        <f t="shared" si="1"/>
        <v>74.15874894937704</v>
      </c>
    </row>
    <row r="12" spans="1:6" s="13" customFormat="1" ht="31.5">
      <c r="A12" s="88" t="s">
        <v>18</v>
      </c>
      <c r="B12" s="52">
        <v>27890</v>
      </c>
      <c r="C12" s="53">
        <v>12896</v>
      </c>
      <c r="D12" s="54">
        <v>14040.198</v>
      </c>
      <c r="E12" s="47">
        <f t="shared" si="0"/>
        <v>50.34133381140193</v>
      </c>
      <c r="F12" s="48">
        <f t="shared" si="1"/>
        <v>108.87250310173697</v>
      </c>
    </row>
    <row r="13" spans="1:6" s="13" customFormat="1" ht="15.75">
      <c r="A13" s="89" t="s">
        <v>62</v>
      </c>
      <c r="B13" s="52">
        <v>319830</v>
      </c>
      <c r="C13" s="53">
        <v>123590</v>
      </c>
      <c r="D13" s="54">
        <v>86992.605</v>
      </c>
      <c r="E13" s="47">
        <f t="shared" si="0"/>
        <v>27.199638870650034</v>
      </c>
      <c r="F13" s="48">
        <f t="shared" si="1"/>
        <v>70.38806133182295</v>
      </c>
    </row>
    <row r="14" spans="1:6" s="13" customFormat="1" ht="15.75">
      <c r="A14" s="87" t="s">
        <v>15</v>
      </c>
      <c r="B14" s="52">
        <v>3400</v>
      </c>
      <c r="C14" s="53">
        <v>1289.4</v>
      </c>
      <c r="D14" s="81">
        <v>1139.71</v>
      </c>
      <c r="E14" s="47">
        <f t="shared" si="0"/>
        <v>33.52088235294118</v>
      </c>
      <c r="F14" s="48">
        <f t="shared" si="1"/>
        <v>88.39072436792306</v>
      </c>
    </row>
    <row r="15" spans="1:6" s="13" customFormat="1" ht="15.75">
      <c r="A15" s="90" t="s">
        <v>2</v>
      </c>
      <c r="B15" s="52">
        <v>350</v>
      </c>
      <c r="C15" s="53">
        <v>138.6</v>
      </c>
      <c r="D15" s="54">
        <v>161.057</v>
      </c>
      <c r="E15" s="47">
        <f t="shared" si="0"/>
        <v>46.01628571428571</v>
      </c>
      <c r="F15" s="48">
        <f t="shared" si="1"/>
        <v>116.20274170274169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122600</v>
      </c>
      <c r="D17" s="54">
        <v>114230.401</v>
      </c>
      <c r="E17" s="47">
        <f t="shared" si="0"/>
        <v>41.152244758267884</v>
      </c>
      <c r="F17" s="48">
        <f t="shared" si="1"/>
        <v>93.1732471451876</v>
      </c>
    </row>
    <row r="18" spans="1:6" s="13" customFormat="1" ht="31.5">
      <c r="A18" s="91" t="s">
        <v>92</v>
      </c>
      <c r="B18" s="52"/>
      <c r="C18" s="53"/>
      <c r="D18" s="46">
        <v>2547.945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151.7</v>
      </c>
      <c r="D19" s="44">
        <v>412.453</v>
      </c>
      <c r="E19" s="47">
        <f t="shared" si="0"/>
        <v>82.49059999999999</v>
      </c>
      <c r="F19" s="48" t="s">
        <v>104</v>
      </c>
    </row>
    <row r="20" spans="1:6" ht="31.5">
      <c r="A20" s="91" t="s">
        <v>61</v>
      </c>
      <c r="B20" s="49">
        <v>30390</v>
      </c>
      <c r="C20" s="45">
        <v>9934.2</v>
      </c>
      <c r="D20" s="46">
        <v>11737.1</v>
      </c>
      <c r="E20" s="47">
        <f t="shared" si="0"/>
        <v>38.621586048042126</v>
      </c>
      <c r="F20" s="48">
        <f t="shared" si="1"/>
        <v>118.14841658110366</v>
      </c>
    </row>
    <row r="21" spans="1:6" ht="78.75">
      <c r="A21" s="91" t="s">
        <v>19</v>
      </c>
      <c r="B21" s="49">
        <v>10000</v>
      </c>
      <c r="C21" s="45">
        <v>4099</v>
      </c>
      <c r="D21" s="46">
        <v>3687.987</v>
      </c>
      <c r="E21" s="47">
        <f t="shared" si="0"/>
        <v>36.879870000000004</v>
      </c>
      <c r="F21" s="48">
        <f t="shared" si="1"/>
        <v>89.9728470358624</v>
      </c>
    </row>
    <row r="22" spans="1:6" ht="18" customHeight="1">
      <c r="A22" s="91" t="s">
        <v>3</v>
      </c>
      <c r="B22" s="49">
        <v>650</v>
      </c>
      <c r="C22" s="45">
        <v>224.6</v>
      </c>
      <c r="D22" s="46">
        <v>154.946</v>
      </c>
      <c r="E22" s="47">
        <f t="shared" si="0"/>
        <v>23.837846153846154</v>
      </c>
      <c r="F22" s="48">
        <f t="shared" si="1"/>
        <v>68.98753339269813</v>
      </c>
    </row>
    <row r="23" spans="1:6" ht="15" customHeight="1">
      <c r="A23" s="92" t="s">
        <v>16</v>
      </c>
      <c r="B23" s="49">
        <v>4000</v>
      </c>
      <c r="C23" s="45">
        <v>1690</v>
      </c>
      <c r="D23" s="44">
        <v>2457.007</v>
      </c>
      <c r="E23" s="47">
        <f t="shared" si="0"/>
        <v>61.425174999999996</v>
      </c>
      <c r="F23" s="48">
        <f t="shared" si="1"/>
        <v>145.38502958579883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832460.5999999999</v>
      </c>
      <c r="E24" s="83">
        <f t="shared" si="0"/>
        <v>36.535787015905335</v>
      </c>
      <c r="F24" s="84">
        <f t="shared" si="1"/>
        <v>95.40433065623178</v>
      </c>
    </row>
    <row r="25" spans="1:6" s="2" customFormat="1" ht="15.75">
      <c r="A25" s="92" t="s">
        <v>48</v>
      </c>
      <c r="B25" s="49">
        <f>SUM(B27:B37)</f>
        <v>2014572.5510000002</v>
      </c>
      <c r="C25" s="45">
        <f>SUM(C27:C37)</f>
        <v>1065017.273</v>
      </c>
      <c r="D25" s="45">
        <f>SUM(D26:D37)</f>
        <v>994804.5659999999</v>
      </c>
      <c r="E25" s="47">
        <f t="shared" si="0"/>
        <v>49.38042889079351</v>
      </c>
      <c r="F25" s="48">
        <f t="shared" si="1"/>
        <v>93.40736448318616</v>
      </c>
    </row>
    <row r="26" spans="1:6" s="2" customFormat="1" ht="78.75">
      <c r="A26" s="90" t="s">
        <v>107</v>
      </c>
      <c r="B26" s="49"/>
      <c r="C26" s="45"/>
      <c r="D26" s="53">
        <v>782.5</v>
      </c>
      <c r="E26" s="47"/>
      <c r="F26" s="48"/>
    </row>
    <row r="27" spans="1:6" s="2" customFormat="1" ht="47.25">
      <c r="A27" s="94" t="s">
        <v>4</v>
      </c>
      <c r="B27" s="108">
        <v>411622.4</v>
      </c>
      <c r="C27" s="53">
        <v>174116.2</v>
      </c>
      <c r="D27" s="61">
        <v>174116.2</v>
      </c>
      <c r="E27" s="47">
        <f t="shared" si="0"/>
        <v>42.29998173082903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395586.9</v>
      </c>
      <c r="C28" s="53">
        <v>192409.2</v>
      </c>
      <c r="D28" s="61">
        <v>192409.2</v>
      </c>
      <c r="E28" s="47">
        <f t="shared" si="0"/>
        <v>48.63892105628371</v>
      </c>
      <c r="F28" s="48">
        <f t="shared" si="1"/>
        <v>100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428388.637</v>
      </c>
      <c r="D29" s="61">
        <v>393652.067</v>
      </c>
      <c r="E29" s="47">
        <f t="shared" si="0"/>
        <v>73.88776495236313</v>
      </c>
      <c r="F29" s="48">
        <f t="shared" si="1"/>
        <v>91.89134187982675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686</v>
      </c>
      <c r="D30" s="61">
        <v>686</v>
      </c>
      <c r="E30" s="47">
        <f t="shared" si="0"/>
        <v>60.360756709194895</v>
      </c>
      <c r="F30" s="48">
        <f t="shared" si="1"/>
        <v>100</v>
      </c>
      <c r="G30" s="20"/>
    </row>
    <row r="31" spans="1:6" s="2" customFormat="1" ht="330.75">
      <c r="A31" s="87" t="s">
        <v>79</v>
      </c>
      <c r="B31" s="116">
        <v>608528.8</v>
      </c>
      <c r="C31" s="60">
        <v>242097.7</v>
      </c>
      <c r="D31" s="61">
        <v>211071.843</v>
      </c>
      <c r="E31" s="47">
        <f t="shared" si="0"/>
        <v>34.68559631031432</v>
      </c>
      <c r="F31" s="48">
        <f t="shared" si="1"/>
        <v>87.18457176586146</v>
      </c>
    </row>
    <row r="32" spans="1:6" s="2" customFormat="1" ht="228.75" customHeight="1">
      <c r="A32" s="107" t="s">
        <v>80</v>
      </c>
      <c r="B32" s="116">
        <v>4359.6</v>
      </c>
      <c r="C32" s="60">
        <v>1756.414</v>
      </c>
      <c r="D32" s="61">
        <v>1756.323</v>
      </c>
      <c r="E32" s="47">
        <f t="shared" si="0"/>
        <v>40.286333608587945</v>
      </c>
      <c r="F32" s="48">
        <f t="shared" si="1"/>
        <v>99.99481898914493</v>
      </c>
    </row>
    <row r="33" spans="1:6" s="2" customFormat="1" ht="65.25" customHeight="1">
      <c r="A33" s="107" t="s">
        <v>99</v>
      </c>
      <c r="B33" s="116">
        <v>1096.943</v>
      </c>
      <c r="C33" s="60">
        <v>1096.943</v>
      </c>
      <c r="D33" s="61"/>
      <c r="E33" s="47"/>
      <c r="F33" s="48"/>
    </row>
    <row r="34" spans="1:6" s="2" customFormat="1" ht="66.75" customHeight="1">
      <c r="A34" s="96" t="s">
        <v>81</v>
      </c>
      <c r="B34" s="108">
        <v>38867.2</v>
      </c>
      <c r="C34" s="53">
        <v>15623.849</v>
      </c>
      <c r="D34" s="61">
        <v>11863.049</v>
      </c>
      <c r="E34" s="47">
        <f t="shared" si="0"/>
        <v>30.52200570146551</v>
      </c>
      <c r="F34" s="48">
        <f t="shared" si="1"/>
        <v>75.9291068417264</v>
      </c>
    </row>
    <row r="35" spans="1:6" s="2" customFormat="1" ht="66.75" customHeight="1">
      <c r="A35" s="96" t="s">
        <v>98</v>
      </c>
      <c r="B35" s="108">
        <v>86.7</v>
      </c>
      <c r="C35" s="53">
        <v>86.7</v>
      </c>
      <c r="D35" s="61"/>
      <c r="E35" s="47"/>
      <c r="F35" s="48"/>
    </row>
    <row r="36" spans="1:6" ht="84" customHeight="1">
      <c r="A36" s="97" t="s">
        <v>82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17.25" customHeight="1">
      <c r="A37" s="97" t="s">
        <v>83</v>
      </c>
      <c r="B37" s="108">
        <v>7342.608</v>
      </c>
      <c r="C37" s="53">
        <v>3266.03</v>
      </c>
      <c r="D37" s="61">
        <v>2977.784</v>
      </c>
      <c r="E37" s="47">
        <f t="shared" si="0"/>
        <v>40.55485462386117</v>
      </c>
      <c r="F37" s="48">
        <f t="shared" si="1"/>
        <v>91.17442277015215</v>
      </c>
    </row>
    <row r="38" spans="1:6" ht="15.75">
      <c r="A38" s="98" t="s">
        <v>12</v>
      </c>
      <c r="B38" s="59">
        <f>B24+B25</f>
        <v>4293052.551</v>
      </c>
      <c r="C38" s="62">
        <f>C24+C25</f>
        <v>1937577.873</v>
      </c>
      <c r="D38" s="63">
        <f>D24+D25</f>
        <v>1827265.1659999997</v>
      </c>
      <c r="E38" s="83">
        <f t="shared" si="0"/>
        <v>42.56330767659405</v>
      </c>
      <c r="F38" s="84">
        <f t="shared" si="1"/>
        <v>94.30666975829982</v>
      </c>
    </row>
    <row r="39" spans="1:6" ht="15.7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93</v>
      </c>
      <c r="B40" s="49"/>
      <c r="C40" s="62"/>
      <c r="D40" s="64">
        <v>-0.487</v>
      </c>
      <c r="E40" s="47"/>
      <c r="F40" s="48"/>
    </row>
    <row r="41" spans="1:6" s="11" customFormat="1" ht="15.75">
      <c r="A41" s="91" t="s">
        <v>66</v>
      </c>
      <c r="B41" s="49">
        <v>535</v>
      </c>
      <c r="C41" s="102">
        <v>333.7</v>
      </c>
      <c r="D41" s="64">
        <v>450.671</v>
      </c>
      <c r="E41" s="47">
        <f t="shared" si="0"/>
        <v>84.23757009345795</v>
      </c>
      <c r="F41" s="48">
        <f t="shared" si="1"/>
        <v>135.0527419838178</v>
      </c>
    </row>
    <row r="42" spans="1:6" s="11" customFormat="1" ht="63.75" customHeight="1">
      <c r="A42" s="91" t="s">
        <v>17</v>
      </c>
      <c r="B42" s="49">
        <v>710</v>
      </c>
      <c r="C42" s="102">
        <v>111.8</v>
      </c>
      <c r="D42" s="49">
        <v>695.109</v>
      </c>
      <c r="E42" s="47">
        <f t="shared" si="0"/>
        <v>97.90267605633804</v>
      </c>
      <c r="F42" s="48" t="s">
        <v>105</v>
      </c>
    </row>
    <row r="43" spans="1:6" s="19" customFormat="1" ht="85.5" customHeight="1">
      <c r="A43" s="91" t="s">
        <v>68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97</v>
      </c>
    </row>
    <row r="44" spans="1:6" s="25" customFormat="1" ht="47.25">
      <c r="A44" s="91" t="s">
        <v>5</v>
      </c>
      <c r="B44" s="49">
        <v>2500</v>
      </c>
      <c r="C44" s="102">
        <v>880</v>
      </c>
      <c r="D44" s="49">
        <v>3591.542</v>
      </c>
      <c r="E44" s="47">
        <f t="shared" si="0"/>
        <v>143.66168</v>
      </c>
      <c r="F44" s="48" t="s">
        <v>91</v>
      </c>
    </row>
    <row r="45" spans="1:6" ht="47.25">
      <c r="A45" s="99" t="s">
        <v>51</v>
      </c>
      <c r="B45" s="49">
        <v>2000</v>
      </c>
      <c r="C45" s="102">
        <v>500</v>
      </c>
      <c r="D45" s="49"/>
      <c r="E45" s="47"/>
      <c r="F45" s="48"/>
    </row>
    <row r="46" spans="1:6" s="2" customFormat="1" ht="15.75">
      <c r="A46" s="91" t="s">
        <v>54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25" customFormat="1" ht="15.75">
      <c r="A47" s="98" t="s">
        <v>6</v>
      </c>
      <c r="B47" s="59">
        <f>SUM(B41:B46)</f>
        <v>7931</v>
      </c>
      <c r="C47" s="59">
        <f>SUM(C41:C46)</f>
        <v>2785.5</v>
      </c>
      <c r="D47" s="59">
        <f>SUM(D40:D46)</f>
        <v>8641.695</v>
      </c>
      <c r="E47" s="83">
        <f t="shared" si="0"/>
        <v>108.96097591728659</v>
      </c>
      <c r="F47" s="84" t="s">
        <v>106</v>
      </c>
    </row>
    <row r="48" spans="1:6" s="25" customFormat="1" ht="15.75">
      <c r="A48" s="98" t="s">
        <v>7</v>
      </c>
      <c r="B48" s="59">
        <f>B38+B47</f>
        <v>4300983.551</v>
      </c>
      <c r="C48" s="59">
        <f>C38+C47</f>
        <v>1940363.373</v>
      </c>
      <c r="D48" s="59">
        <f>D38+D47</f>
        <v>1835906.8609999998</v>
      </c>
      <c r="E48" s="83">
        <f t="shared" si="0"/>
        <v>42.68574476582554</v>
      </c>
      <c r="F48" s="84">
        <f t="shared" si="1"/>
        <v>94.61665204293669</v>
      </c>
    </row>
    <row r="49" spans="1:6" s="19" customFormat="1" ht="47.25">
      <c r="A49" s="121" t="s">
        <v>63</v>
      </c>
      <c r="B49" s="120">
        <v>2136</v>
      </c>
      <c r="C49" s="120">
        <v>500</v>
      </c>
      <c r="D49" s="45">
        <v>1630.261</v>
      </c>
      <c r="E49" s="47">
        <f t="shared" si="0"/>
        <v>76.32308052434456</v>
      </c>
      <c r="F49" s="118" t="s">
        <v>100</v>
      </c>
    </row>
    <row r="50" spans="1:6" ht="15.75">
      <c r="A50" s="100" t="s">
        <v>14</v>
      </c>
      <c r="B50" s="59">
        <f>B48+B49</f>
        <v>4303119.551</v>
      </c>
      <c r="C50" s="66">
        <f>C48+C49</f>
        <v>1940863.373</v>
      </c>
      <c r="D50" s="59">
        <f>D48+D49</f>
        <v>1837537.1219999997</v>
      </c>
      <c r="E50" s="83">
        <f t="shared" si="0"/>
        <v>42.70244180348127</v>
      </c>
      <c r="F50" s="84">
        <f t="shared" si="1"/>
        <v>94.67627384609312</v>
      </c>
    </row>
    <row r="51" spans="1:6" ht="15.7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Танечка</cp:lastModifiedBy>
  <cp:lastPrinted>2018-05-07T12:51:59Z</cp:lastPrinted>
  <dcterms:created xsi:type="dcterms:W3CDTF">2004-07-02T06:40:36Z</dcterms:created>
  <dcterms:modified xsi:type="dcterms:W3CDTF">2018-05-14T08:21:35Z</dcterms:modified>
  <cp:category/>
  <cp:version/>
  <cp:contentType/>
  <cp:contentStatus/>
</cp:coreProperties>
</file>