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70" windowHeight="13755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<sst xmlns="http://schemas.openxmlformats.org/spreadsheetml/2006/main" count="55" uniqueCount="53">
  <si>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</si>
  <si>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</si>
  <si>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</si>
  <si>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</si>
  <si>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</si>
  <si>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</si>
  <si>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</si>
  <si>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</si>
  <si>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</si>
  <si>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</si>
  <si>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</si>
  <si>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</si>
  <si>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</si>
  <si>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</si>
  <si>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</si>
  <si>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</si>
  <si>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</si>
  <si>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</si>
  <si>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</si>
  <si>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</si>
  <si>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</si>
  <si>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</si>
  <si>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</si>
  <si>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</si>
  <si>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</si>
  <si>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</si>
  <si>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</si>
  <si>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</si>
  <si>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</si>
  <si>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</si>
  <si>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</si>
  <si>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</si>
  <si>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</si>
  <si>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</si>
  <si>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</si>
  <si>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</si>
  <si>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</si>
  <si>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</si>
  <si>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</si>
  <si>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</si>
  <si>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</si>
  <si>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</si>
  <si>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</si>
  <si>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</si>
  <si>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</si>
  <si>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</si>
  <si>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</si>
  <si>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в 1,9 р.б.</t>
  </si>
  <si>
    <t>План на           січень - серпень з урахуванням змін, 
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</si>
  <si>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</si>
  <si>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</si>
  <si>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Надійшло           з 01 січня            по 10 серпня,            тис. грн.</t>
  </si>
  <si>
    <t>в 2,7 р.б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</si>
</sst>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25390625" style="0" customWidth="1"/>
    <col min="2" max="2" width="13.625" style="1" customWidth="1"/>
    <col min="3" max="3" width="14.25390625" style="0" customWidth="1"/>
    <col min="4" max="4" width="13.75390625" style="8" customWidth="1"/>
    <col min="5" max="5" width="13.375" style="8" customWidth="1"/>
    <col min="6" max="6" width="11.75390625" style="0" customWidth="1"/>
    <col min="7" max="7" width="12.625" style="0" customWidth="1"/>
  </cols>
  <sheetData>
    <row r="1" spans="1:7" ht="32.25" customHeight="1">
      <c r="A1" s="68" t="s">
        <v>46</v>
      </c>
      <c r="B1" s="68"/>
      <c r="C1" s="68"/>
      <c r="D1" s="68"/>
      <c r="E1" s="68"/>
      <c r="F1" s="68"/>
      <c r="G1" s="68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36</v>
      </c>
      <c r="C3" s="37" t="s">
        <v>48</v>
      </c>
      <c r="D3" s="38" t="s">
        <v>51</v>
      </c>
      <c r="E3" s="38" t="s">
        <v>42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1392683.4</v>
      </c>
      <c r="D6" s="21">
        <v>1183895.982</v>
      </c>
      <c r="E6" s="21">
        <f>D6-C6</f>
        <v>-208787.41799999983</v>
      </c>
      <c r="F6" s="63">
        <f>D6/B6*100</f>
        <v>54.35844407505412</v>
      </c>
      <c r="G6" s="20">
        <f>D6/C6*100</f>
        <v>85.00826404622904</v>
      </c>
    </row>
    <row r="7" spans="1:7" ht="15.75">
      <c r="A7" s="27" t="s">
        <v>25</v>
      </c>
      <c r="B7" s="21">
        <v>950</v>
      </c>
      <c r="C7" s="19">
        <v>882.7</v>
      </c>
      <c r="D7" s="21">
        <v>961.599</v>
      </c>
      <c r="E7" s="21">
        <f aca="true" t="shared" si="0" ref="E7:E45">D7-C7</f>
        <v>78.899</v>
      </c>
      <c r="F7" s="63">
        <f>D7/B7*100</f>
        <v>101.22094736842106</v>
      </c>
      <c r="G7" s="20">
        <f>D7/C7*100</f>
        <v>108.93837090744307</v>
      </c>
    </row>
    <row r="8" spans="1:7" ht="15.75">
      <c r="A8" s="26" t="s">
        <v>29</v>
      </c>
      <c r="B8" s="21">
        <v>209000</v>
      </c>
      <c r="C8" s="21">
        <v>112689.9</v>
      </c>
      <c r="D8" s="21">
        <v>109200.161</v>
      </c>
      <c r="E8" s="21">
        <f t="shared" si="0"/>
        <v>-3489.7390000000014</v>
      </c>
      <c r="F8" s="63">
        <f aca="true" t="shared" si="1" ref="F8:F46">D8/B8*100</f>
        <v>52.24888086124402</v>
      </c>
      <c r="G8" s="20">
        <f>D8/C8*100</f>
        <v>96.90323711353014</v>
      </c>
    </row>
    <row r="9" spans="1:7" ht="15.75">
      <c r="A9" s="27" t="s">
        <v>22</v>
      </c>
      <c r="B9" s="21">
        <f>B10+B14+B15</f>
        <v>784830</v>
      </c>
      <c r="C9" s="21">
        <f>C10+C14+C15</f>
        <v>535412.7</v>
      </c>
      <c r="D9" s="21">
        <f>D10+D14+D15</f>
        <v>459037.79799999995</v>
      </c>
      <c r="E9" s="21">
        <f t="shared" si="0"/>
        <v>-76374.902</v>
      </c>
      <c r="F9" s="63">
        <f t="shared" si="1"/>
        <v>58.48881897990646</v>
      </c>
      <c r="G9" s="20">
        <f aca="true" t="shared" si="2" ref="G9:G43">D9/C9*100</f>
        <v>85.73532118307989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202738.506</v>
      </c>
      <c r="E10" s="21">
        <f t="shared" si="0"/>
        <v>-38543.894</v>
      </c>
      <c r="F10" s="63">
        <f t="shared" si="1"/>
        <v>56.76882535771287</v>
      </c>
      <c r="G10" s="20">
        <f t="shared" si="2"/>
        <v>84.0254017698763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28891.695</v>
      </c>
      <c r="E11" s="21">
        <f t="shared" si="0"/>
        <v>-169.8050000000003</v>
      </c>
      <c r="F11" s="63">
        <f t="shared" si="1"/>
        <v>71.109266551809</v>
      </c>
      <c r="G11" s="20">
        <f t="shared" si="2"/>
        <v>99.41570462639575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1">
        <v>172161.951</v>
      </c>
      <c r="E12" s="21">
        <f t="shared" si="0"/>
        <v>-37896.049</v>
      </c>
      <c r="F12" s="63">
        <f>D12/B12*100</f>
        <v>54.933615507338864</v>
      </c>
      <c r="G12" s="20">
        <f t="shared" si="2"/>
        <v>81.95924506564853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21">
        <v>1684.86</v>
      </c>
      <c r="E13" s="21">
        <f t="shared" si="0"/>
        <v>-478.0400000000002</v>
      </c>
      <c r="F13" s="63">
        <f t="shared" si="1"/>
        <v>54.35032258064516</v>
      </c>
      <c r="G13" s="20">
        <f t="shared" si="2"/>
        <v>77.89819224189745</v>
      </c>
    </row>
    <row r="14" spans="1:7" s="3" customFormat="1" ht="15.75">
      <c r="A14" s="25" t="s">
        <v>6</v>
      </c>
      <c r="B14" s="23">
        <v>1650</v>
      </c>
      <c r="C14" s="23">
        <v>1114.6</v>
      </c>
      <c r="D14" s="23">
        <v>1098.386</v>
      </c>
      <c r="E14" s="21">
        <f t="shared" si="0"/>
        <v>-16.213999999999942</v>
      </c>
      <c r="F14" s="63">
        <f t="shared" si="1"/>
        <v>66.56884848484849</v>
      </c>
      <c r="G14" s="20">
        <f t="shared" si="2"/>
        <v>98.54530773371614</v>
      </c>
    </row>
    <row r="15" spans="1:7" s="3" customFormat="1" ht="18" customHeight="1">
      <c r="A15" s="25" t="s">
        <v>32</v>
      </c>
      <c r="B15" s="23">
        <v>426050</v>
      </c>
      <c r="C15" s="23">
        <v>293015.7</v>
      </c>
      <c r="D15" s="23">
        <v>255200.906</v>
      </c>
      <c r="E15" s="21">
        <f t="shared" si="0"/>
        <v>-37814.79400000002</v>
      </c>
      <c r="F15" s="63">
        <f t="shared" si="1"/>
        <v>59.899285529867385</v>
      </c>
      <c r="G15" s="20">
        <f t="shared" si="2"/>
        <v>87.09461847948761</v>
      </c>
    </row>
    <row r="16" spans="1:7" ht="15.75">
      <c r="A16" s="26" t="s">
        <v>8</v>
      </c>
      <c r="B16" s="21">
        <v>450</v>
      </c>
      <c r="C16" s="21">
        <v>288.4</v>
      </c>
      <c r="D16" s="59">
        <v>780.55</v>
      </c>
      <c r="E16" s="21">
        <f t="shared" si="0"/>
        <v>492.15</v>
      </c>
      <c r="F16" s="49" t="s">
        <v>50</v>
      </c>
      <c r="G16" s="20" t="s">
        <v>52</v>
      </c>
    </row>
    <row r="17" spans="1:7" ht="15.75">
      <c r="A17" s="26" t="s">
        <v>28</v>
      </c>
      <c r="B17" s="21">
        <v>25140</v>
      </c>
      <c r="C17" s="21">
        <v>16607.1</v>
      </c>
      <c r="D17" s="21">
        <v>9812.631</v>
      </c>
      <c r="E17" s="21">
        <f t="shared" si="0"/>
        <v>-6794.468999999999</v>
      </c>
      <c r="F17" s="63">
        <f t="shared" si="1"/>
        <v>39.03194510739856</v>
      </c>
      <c r="G17" s="20">
        <f t="shared" si="2"/>
        <v>59.086962805065305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5153.84</v>
      </c>
      <c r="E18" s="21">
        <f t="shared" si="0"/>
        <v>-2074.66</v>
      </c>
      <c r="F18" s="63">
        <f t="shared" si="1"/>
        <v>46.85309090909091</v>
      </c>
      <c r="G18" s="20">
        <f t="shared" si="2"/>
        <v>71.29888635263194</v>
      </c>
    </row>
    <row r="19" spans="1:7" ht="15.75">
      <c r="A19" s="26" t="s">
        <v>10</v>
      </c>
      <c r="B19" s="21">
        <v>540</v>
      </c>
      <c r="C19" s="21">
        <v>350</v>
      </c>
      <c r="D19" s="21">
        <v>336.638</v>
      </c>
      <c r="E19" s="21">
        <f t="shared" si="0"/>
        <v>-13.362000000000023</v>
      </c>
      <c r="F19" s="63">
        <f t="shared" si="1"/>
        <v>62.340370370370366</v>
      </c>
      <c r="G19" s="20">
        <f t="shared" si="2"/>
        <v>96.18228571428571</v>
      </c>
    </row>
    <row r="20" spans="1:7" ht="15.75">
      <c r="A20" s="27" t="s">
        <v>11</v>
      </c>
      <c r="B20" s="21">
        <v>9647</v>
      </c>
      <c r="C20" s="59">
        <v>5648.2</v>
      </c>
      <c r="D20" s="59">
        <v>6128.503</v>
      </c>
      <c r="E20" s="21">
        <f t="shared" si="0"/>
        <v>480.3029999999999</v>
      </c>
      <c r="F20" s="63">
        <f t="shared" si="1"/>
        <v>63.52755260702809</v>
      </c>
      <c r="G20" s="20">
        <f>D20/C20*100</f>
        <v>108.50364717963245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1775307.7020000003</v>
      </c>
      <c r="E21" s="29">
        <f t="shared" si="0"/>
        <v>-296483.1979999994</v>
      </c>
      <c r="F21" s="64">
        <f t="shared" si="1"/>
        <v>55.14234032792855</v>
      </c>
      <c r="G21" s="51">
        <f t="shared" si="2"/>
        <v>85.68952117706475</v>
      </c>
    </row>
    <row r="22" spans="1:7" ht="16.5" customHeight="1">
      <c r="A22" s="27" t="s">
        <v>13</v>
      </c>
      <c r="B22" s="21">
        <f>SUM(B23:B33)</f>
        <v>764963.981</v>
      </c>
      <c r="C22" s="21">
        <f>SUM(C23:C33)</f>
        <v>547215.8369999999</v>
      </c>
      <c r="D22" s="21">
        <f>SUM(D23:D33)</f>
        <v>528358.0700000001</v>
      </c>
      <c r="E22" s="21">
        <f t="shared" si="0"/>
        <v>-18857.766999999876</v>
      </c>
      <c r="F22" s="63">
        <f t="shared" si="1"/>
        <v>69.0696664317846</v>
      </c>
      <c r="G22" s="20">
        <f t="shared" si="2"/>
        <v>96.55387038807507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62">
        <v>379636</v>
      </c>
      <c r="E23" s="21">
        <f t="shared" si="0"/>
        <v>-12163.799999999988</v>
      </c>
      <c r="F23" s="63">
        <f t="shared" si="1"/>
        <v>64.47678130364241</v>
      </c>
      <c r="G23" s="65">
        <f t="shared" si="2"/>
        <v>96.89540423450957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30.75" customHeight="1">
      <c r="A25" s="42" t="s">
        <v>49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/>
      <c r="G25" s="65"/>
    </row>
    <row r="26" spans="1:7" ht="33" customHeight="1">
      <c r="A26" s="47" t="s">
        <v>34</v>
      </c>
      <c r="B26" s="60">
        <v>4945.483</v>
      </c>
      <c r="C26" s="60">
        <v>3303.58</v>
      </c>
      <c r="D26" s="62">
        <v>3303.58</v>
      </c>
      <c r="E26" s="21">
        <f t="shared" si="0"/>
        <v>0</v>
      </c>
      <c r="F26" s="63">
        <f t="shared" si="1"/>
        <v>66.7999465370723</v>
      </c>
      <c r="G26" s="65">
        <f t="shared" si="2"/>
        <v>100</v>
      </c>
    </row>
    <row r="27" spans="1:7" ht="50.25" customHeight="1">
      <c r="A27" s="47" t="s">
        <v>43</v>
      </c>
      <c r="B27" s="60">
        <v>2800</v>
      </c>
      <c r="C27" s="60">
        <v>2800</v>
      </c>
      <c r="D27" s="62">
        <v>2800</v>
      </c>
      <c r="E27" s="21">
        <f t="shared" si="0"/>
        <v>0</v>
      </c>
      <c r="F27" s="63">
        <f t="shared" si="1"/>
        <v>100</v>
      </c>
      <c r="G27" s="65">
        <f t="shared" si="2"/>
        <v>100</v>
      </c>
    </row>
    <row r="28" spans="1:7" ht="49.5" customHeight="1">
      <c r="A28" s="47" t="s">
        <v>33</v>
      </c>
      <c r="B28" s="60">
        <v>1791.576</v>
      </c>
      <c r="C28" s="60">
        <v>1791.576</v>
      </c>
      <c r="D28" s="62">
        <v>1791.576</v>
      </c>
      <c r="E28" s="21">
        <f t="shared" si="0"/>
        <v>0</v>
      </c>
      <c r="F28" s="63">
        <f t="shared" si="1"/>
        <v>100</v>
      </c>
      <c r="G28" s="20">
        <f t="shared" si="2"/>
        <v>100</v>
      </c>
    </row>
    <row r="29" spans="1:7" ht="62.25" customHeight="1">
      <c r="A29" s="47" t="s">
        <v>45</v>
      </c>
      <c r="B29" s="60">
        <v>6037.595</v>
      </c>
      <c r="C29" s="60">
        <v>3334.069</v>
      </c>
      <c r="D29" s="62">
        <v>96.542</v>
      </c>
      <c r="E29" s="21">
        <f t="shared" si="0"/>
        <v>-3237.527</v>
      </c>
      <c r="F29" s="63">
        <f t="shared" si="1"/>
        <v>1.599014177002598</v>
      </c>
      <c r="G29" s="20">
        <f t="shared" si="2"/>
        <v>2.8956209364593235</v>
      </c>
    </row>
    <row r="30" spans="1:7" ht="47.25" customHeight="1">
      <c r="A30" s="47" t="s">
        <v>31</v>
      </c>
      <c r="B30" s="61">
        <v>11438</v>
      </c>
      <c r="C30" s="61">
        <v>11438</v>
      </c>
      <c r="D30" s="62">
        <v>11437.743</v>
      </c>
      <c r="E30" s="21">
        <f t="shared" si="0"/>
        <v>-0.2569999999996071</v>
      </c>
      <c r="F30" s="63">
        <f t="shared" si="1"/>
        <v>99.99775310368946</v>
      </c>
      <c r="G30" s="20">
        <f t="shared" si="2"/>
        <v>99.99775310368946</v>
      </c>
    </row>
    <row r="31" spans="1:7" ht="47.25" customHeight="1">
      <c r="A31" s="47" t="s">
        <v>40</v>
      </c>
      <c r="B31" s="61">
        <v>425.767</v>
      </c>
      <c r="C31" s="61">
        <v>425.767</v>
      </c>
      <c r="D31" s="62">
        <v>274.967</v>
      </c>
      <c r="E31" s="21">
        <f t="shared" si="0"/>
        <v>-150.8</v>
      </c>
      <c r="F31" s="63">
        <f t="shared" si="1"/>
        <v>64.58156691335871</v>
      </c>
      <c r="G31" s="20">
        <f t="shared" si="2"/>
        <v>64.58156691335871</v>
      </c>
    </row>
    <row r="32" spans="1:7" s="2" customFormat="1" ht="16.5" customHeight="1">
      <c r="A32" s="48" t="s">
        <v>30</v>
      </c>
      <c r="B32" s="61">
        <v>15293.815</v>
      </c>
      <c r="C32" s="61">
        <v>12502.88</v>
      </c>
      <c r="D32" s="62">
        <v>11273.097</v>
      </c>
      <c r="E32" s="21">
        <f t="shared" si="0"/>
        <v>-1229.7829999999994</v>
      </c>
      <c r="F32" s="63">
        <f>D32/B32*100</f>
        <v>73.71016976470554</v>
      </c>
      <c r="G32" s="20">
        <f t="shared" si="2"/>
        <v>90.16400221388993</v>
      </c>
    </row>
    <row r="33" spans="1:7" s="2" customFormat="1" ht="48" customHeight="1">
      <c r="A33" s="55" t="s">
        <v>41</v>
      </c>
      <c r="B33" s="61">
        <v>13510.3</v>
      </c>
      <c r="C33" s="61">
        <v>10767.1</v>
      </c>
      <c r="D33" s="62">
        <v>8691.5</v>
      </c>
      <c r="E33" s="21">
        <f t="shared" si="0"/>
        <v>-2075.6000000000004</v>
      </c>
      <c r="F33" s="63">
        <f>D33/B33*100</f>
        <v>64.3323982443025</v>
      </c>
      <c r="G33" s="20">
        <f t="shared" si="2"/>
        <v>80.72275728840634</v>
      </c>
    </row>
    <row r="34" spans="1:7" ht="13.5" customHeight="1">
      <c r="A34" s="46" t="s">
        <v>16</v>
      </c>
      <c r="B34" s="29">
        <f>B21+B22</f>
        <v>3984464.0810000002</v>
      </c>
      <c r="C34" s="30">
        <f>C21+C22</f>
        <v>2619006.7369999997</v>
      </c>
      <c r="D34" s="31">
        <f>D21+D22</f>
        <v>2303665.7720000003</v>
      </c>
      <c r="E34" s="29">
        <f t="shared" si="0"/>
        <v>-315340.9649999994</v>
      </c>
      <c r="F34" s="64">
        <f t="shared" si="1"/>
        <v>57.81620125489595</v>
      </c>
      <c r="G34" s="44">
        <f t="shared" si="2"/>
        <v>87.95952066311926</v>
      </c>
    </row>
    <row r="35" spans="1:7" ht="15.75" customHeight="1">
      <c r="A35" s="46" t="s">
        <v>17</v>
      </c>
      <c r="B35" s="21"/>
      <c r="C35" s="30"/>
      <c r="D35" s="32"/>
      <c r="E35" s="21"/>
      <c r="F35" s="63"/>
      <c r="G35" s="44"/>
    </row>
    <row r="36" spans="1:8" s="5" customFormat="1" ht="15" customHeight="1">
      <c r="A36" s="26" t="s">
        <v>7</v>
      </c>
      <c r="B36" s="21">
        <v>705</v>
      </c>
      <c r="C36" s="21">
        <v>557</v>
      </c>
      <c r="D36" s="32">
        <v>505.85</v>
      </c>
      <c r="E36" s="21">
        <f t="shared" si="0"/>
        <v>-51.14999999999998</v>
      </c>
      <c r="F36" s="49">
        <f t="shared" si="1"/>
        <v>71.7517730496454</v>
      </c>
      <c r="G36" s="20">
        <f t="shared" si="2"/>
        <v>90.81687612208259</v>
      </c>
      <c r="H36" s="4"/>
    </row>
    <row r="37" spans="1:8" s="5" customFormat="1" ht="15" customHeight="1">
      <c r="A37" s="26" t="s">
        <v>39</v>
      </c>
      <c r="B37" s="21">
        <v>0</v>
      </c>
      <c r="C37" s="21">
        <v>0</v>
      </c>
      <c r="D37" s="32">
        <v>0.295</v>
      </c>
      <c r="E37" s="21">
        <f t="shared" si="0"/>
        <v>0.295</v>
      </c>
      <c r="F37" s="49"/>
      <c r="G37" s="20"/>
      <c r="H37" s="4"/>
    </row>
    <row r="38" spans="1:7" s="4" customFormat="1" ht="49.5" customHeight="1">
      <c r="A38" s="26" t="s">
        <v>44</v>
      </c>
      <c r="B38" s="21">
        <v>1200</v>
      </c>
      <c r="C38" s="21">
        <v>515</v>
      </c>
      <c r="D38" s="21">
        <v>31.109</v>
      </c>
      <c r="E38" s="21">
        <f t="shared" si="0"/>
        <v>-483.891</v>
      </c>
      <c r="F38" s="49">
        <f t="shared" si="1"/>
        <v>2.592416666666667</v>
      </c>
      <c r="G38" s="20">
        <f t="shared" si="2"/>
        <v>6.040582524271845</v>
      </c>
    </row>
    <row r="39" spans="1:7" s="4" customFormat="1" ht="63.75" customHeight="1">
      <c r="A39" s="45" t="s">
        <v>35</v>
      </c>
      <c r="B39" s="21">
        <v>220</v>
      </c>
      <c r="C39" s="21">
        <v>110</v>
      </c>
      <c r="D39" s="21">
        <v>204.251</v>
      </c>
      <c r="E39" s="21">
        <f t="shared" si="0"/>
        <v>94.251</v>
      </c>
      <c r="F39" s="49">
        <f t="shared" si="1"/>
        <v>92.84136363636364</v>
      </c>
      <c r="G39" s="58" t="s">
        <v>47</v>
      </c>
    </row>
    <row r="40" spans="1:7" s="4" customFormat="1" ht="31.5">
      <c r="A40" s="26" t="s">
        <v>18</v>
      </c>
      <c r="B40" s="21">
        <v>4240</v>
      </c>
      <c r="C40" s="21">
        <v>1760</v>
      </c>
      <c r="D40" s="21">
        <v>3062.776</v>
      </c>
      <c r="E40" s="21">
        <f t="shared" si="0"/>
        <v>1302.7759999999998</v>
      </c>
      <c r="F40" s="49">
        <f t="shared" si="1"/>
        <v>72.23528301886792</v>
      </c>
      <c r="G40" s="58" t="s">
        <v>50</v>
      </c>
    </row>
    <row r="41" spans="1:7" s="4" customFormat="1" ht="51" customHeight="1">
      <c r="A41" s="26" t="s">
        <v>37</v>
      </c>
      <c r="B41" s="21">
        <v>3000</v>
      </c>
      <c r="C41" s="21">
        <v>0</v>
      </c>
      <c r="D41" s="21">
        <v>0</v>
      </c>
      <c r="E41" s="21">
        <f t="shared" si="0"/>
        <v>0</v>
      </c>
      <c r="F41" s="49"/>
      <c r="G41" s="20"/>
    </row>
    <row r="42" spans="1:7" s="4" customFormat="1" ht="17.25" customHeight="1">
      <c r="A42" s="26" t="s">
        <v>38</v>
      </c>
      <c r="B42" s="21">
        <v>2100</v>
      </c>
      <c r="C42" s="21">
        <v>0</v>
      </c>
      <c r="D42" s="21">
        <v>0</v>
      </c>
      <c r="E42" s="21">
        <f t="shared" si="0"/>
        <v>0</v>
      </c>
      <c r="F42" s="49"/>
      <c r="G42" s="20"/>
    </row>
    <row r="43" spans="1:7" s="2" customFormat="1" ht="15.75">
      <c r="A43" s="43" t="s">
        <v>19</v>
      </c>
      <c r="B43" s="29">
        <f>SUM(B36:B42)</f>
        <v>11465</v>
      </c>
      <c r="C43" s="29">
        <v>2942</v>
      </c>
      <c r="D43" s="29">
        <f>SUM(D36:D42)</f>
        <v>3804.281</v>
      </c>
      <c r="E43" s="29">
        <f t="shared" si="0"/>
        <v>862.281</v>
      </c>
      <c r="F43" s="50">
        <f t="shared" si="1"/>
        <v>33.181692106410814</v>
      </c>
      <c r="G43" s="44">
        <f t="shared" si="2"/>
        <v>129.30934738273282</v>
      </c>
    </row>
    <row r="44" spans="1:7" s="53" customFormat="1" ht="16.5" customHeight="1">
      <c r="A44" s="43" t="s">
        <v>20</v>
      </c>
      <c r="B44" s="29">
        <f>B34+B43</f>
        <v>3995929.0810000002</v>
      </c>
      <c r="C44" s="29">
        <f>C34+C43</f>
        <v>2621948.7369999997</v>
      </c>
      <c r="D44" s="29">
        <f>D34+D43</f>
        <v>2307470.0530000003</v>
      </c>
      <c r="E44" s="29">
        <f t="shared" si="0"/>
        <v>-314478.6839999994</v>
      </c>
      <c r="F44" s="64">
        <f t="shared" si="1"/>
        <v>57.74552065930422</v>
      </c>
      <c r="G44" s="44">
        <f>D44/C44*100</f>
        <v>88.0059179051753</v>
      </c>
    </row>
    <row r="45" spans="1:7" s="57" customFormat="1" ht="31.5" customHeight="1">
      <c r="A45" s="56" t="s">
        <v>24</v>
      </c>
      <c r="B45" s="59">
        <v>3730</v>
      </c>
      <c r="C45" s="59">
        <v>1865</v>
      </c>
      <c r="D45" s="19">
        <v>3503.199</v>
      </c>
      <c r="E45" s="59">
        <f t="shared" si="0"/>
        <v>1638.199</v>
      </c>
      <c r="F45" s="67">
        <f t="shared" si="1"/>
        <v>93.91954423592493</v>
      </c>
      <c r="G45" s="58" t="s">
        <v>47</v>
      </c>
    </row>
    <row r="46" spans="1:7" ht="22.5" customHeight="1">
      <c r="A46" s="52" t="s">
        <v>21</v>
      </c>
      <c r="B46" s="29">
        <f>B44+B45</f>
        <v>3999659.0810000002</v>
      </c>
      <c r="C46" s="29">
        <f>C44+C45</f>
        <v>2623813.7369999997</v>
      </c>
      <c r="D46" s="29">
        <f>D44+D45</f>
        <v>2310973.2520000003</v>
      </c>
      <c r="E46" s="29">
        <f>D46-C46</f>
        <v>-312840.4849999994</v>
      </c>
      <c r="F46" s="66">
        <f t="shared" si="1"/>
        <v>57.77925581152801</v>
      </c>
      <c r="G46" s="54">
        <f>D46/C46*100</f>
        <v>88.07687906391965</v>
      </c>
    </row>
    <row r="48" spans="1:2" ht="12.75">
      <c r="A48" s="6"/>
      <c r="B4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2020-08-10T11:04:07Z</cp:lastPrinted>
  <dcterms:created xsi:type="dcterms:W3CDTF">2004-07-02T06:40:36Z</dcterms:created>
  <dcterms:modified xsi:type="dcterms:W3CDTF">2020-09-21T06:03:30Z</dcterms:modified>
  <cp:category/>
  <cp:version/>
  <cp:contentType/>
  <cp:contentStatus/>
</cp:coreProperties>
</file>