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/>
</workbook>
</file>

<file path=xl/sharedStrings.xml><?xml version="1.0" encoding="utf-8"?>
<sst xmlns="http://schemas.openxmlformats.org/spreadsheetml/2006/main" count="120" uniqueCount="114">
  <si>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</si>
  <si>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</si>
  <si>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</si>
  <si>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</si>
  <si>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</si>
  <si>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</si>
  <si>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</si>
  <si>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</si>
  <si>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</si>
  <si>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</si>
  <si>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</si>
  <si>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</si>
  <si>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</si>
  <si>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</si>
  <si>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</si>
  <si>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</si>
  <si>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</si>
  <si>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</si>
  <si>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</si>
  <si>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</si>
  <si>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</si>
  <si>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</si>
  <si>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</si>
  <si>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</si>
  <si>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</si>
  <si>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</si>
  <si>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</si>
  <si>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</si>
  <si>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</si>
  <si>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</si>
  <si>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</si>
  <si>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</si>
  <si>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</si>
  <si>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</si>
  <si>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</si>
  <si>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</si>
  <si>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</si>
  <si>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</si>
  <si>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</si>
  <si>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</si>
  <si>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</si>
  <si>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</si>
  <si>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</si>
  <si>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</si>
  <si>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</si>
  <si>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</si>
  <si>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</si>
  <si>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</si>
  <si>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</si>
  <si>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</si>
  <si>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</si>
  <si>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</si>
  <si>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</si>
  <si>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</si>
  <si>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</si>
  <si>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</si>
  <si>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</si>
  <si>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</si>
  <si>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</si>
  <si>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</si>
  <si>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</si>
  <si>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</si>
  <si>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</si>
  <si>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</si>
  <si>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</si>
  <si>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</si>
  <si>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</si>
  <si>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</si>
  <si>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</si>
  <si>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</si>
  <si>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</si>
  <si>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</si>
  <si>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</si>
  <si>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</si>
  <si>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</si>
  <si>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</si>
  <si>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</si>
  <si>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</si>
  <si>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</si>
  <si>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</si>
  <si>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</si>
  <si>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</si>
  <si>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</si>
  <si>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</si>
  <si>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</si>
  <si>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</si>
  <si>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</si>
  <si>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</si>
  <si>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</si>
  <si>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</si>
  <si>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</si>
  <si>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</si>
  <si>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</si>
  <si>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</si>
  <si>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</si>
  <si>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</si>
  <si>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</si>
  <si>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</si>
  <si>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</si>
  <si>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</si>
  <si>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</si>
  <si>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</si>
  <si>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</si>
  <si>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</si>
  <si>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</si>
  <si>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</si>
  <si>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2,2р.б.</t>
  </si>
  <si>
    <t>План на           січень - липень з урахуванням змін, 
тис. грн.</t>
  </si>
  <si>
    <t>Надійшло           з 01 січня            по 01 липня,            тис. грн.</t>
  </si>
  <si>
    <t>План на               январь - июль с учетом изменений,       тыс. грн.</t>
  </si>
  <si>
    <t>в 1.4р.б.</t>
  </si>
  <si>
    <t>1,7р.б.</t>
  </si>
  <si>
    <t>1,8р.б.</t>
  </si>
  <si>
    <t xml:space="preserve">Поступило          с 01 января   по 01 июля,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</si>
</sst>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1">
      <selection activeCell="A53" sqref="A53:IV5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107</v>
      </c>
      <c r="D4" s="69" t="s">
        <v>108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1077860</v>
      </c>
      <c r="D7" s="45">
        <v>888959.735</v>
      </c>
      <c r="E7" s="46">
        <f>D7/B7*100</f>
        <v>45.068032744498815</v>
      </c>
      <c r="F7" s="47">
        <f>D7/C7*100</f>
        <v>82.47450828493497</v>
      </c>
    </row>
    <row r="8" spans="1:6" ht="15">
      <c r="A8" s="56" t="s">
        <v>48</v>
      </c>
      <c r="B8" s="48">
        <v>1273.8</v>
      </c>
      <c r="C8" s="44">
        <v>890</v>
      </c>
      <c r="D8" s="45">
        <v>655.161</v>
      </c>
      <c r="E8" s="46">
        <f>D8/B8*100</f>
        <v>51.43358455016486</v>
      </c>
      <c r="F8" s="47">
        <f>D8/C8*100</f>
        <v>73.61359550561797</v>
      </c>
    </row>
    <row r="9" spans="1:6" ht="15">
      <c r="A9" s="55" t="s">
        <v>57</v>
      </c>
      <c r="B9" s="48">
        <v>164460</v>
      </c>
      <c r="C9" s="48">
        <v>90955</v>
      </c>
      <c r="D9" s="45">
        <v>91403.624</v>
      </c>
      <c r="E9" s="46">
        <f aca="true" t="shared" si="0" ref="E9:E54">D9/B9*100</f>
        <v>55.57802748388666</v>
      </c>
      <c r="F9" s="47">
        <f aca="true" t="shared" si="1" ref="F9:F53">D9/C9*100</f>
        <v>100.49323731515585</v>
      </c>
    </row>
    <row r="10" spans="1:6" ht="15">
      <c r="A10" s="56" t="s">
        <v>42</v>
      </c>
      <c r="B10" s="49">
        <f>B11+B15+B17</f>
        <v>645720</v>
      </c>
      <c r="C10" s="49">
        <f>C11+C15+C17</f>
        <v>371906</v>
      </c>
      <c r="D10" s="49">
        <f>D11+D15+D16+D17</f>
        <v>355783.207</v>
      </c>
      <c r="E10" s="46">
        <f t="shared" si="0"/>
        <v>55.09868162671127</v>
      </c>
      <c r="F10" s="47">
        <f t="shared" si="1"/>
        <v>95.66482041160938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192139</v>
      </c>
      <c r="D11" s="52">
        <f>SUM(D12:D14)</f>
        <v>170485.421</v>
      </c>
      <c r="E11" s="46">
        <f t="shared" si="0"/>
        <v>52.4828903460165</v>
      </c>
      <c r="F11" s="47">
        <f t="shared" si="1"/>
        <v>88.73025309801758</v>
      </c>
    </row>
    <row r="12" spans="1:6" s="12" customFormat="1" ht="30.75">
      <c r="A12" s="50" t="s">
        <v>44</v>
      </c>
      <c r="B12" s="51">
        <v>35440</v>
      </c>
      <c r="C12" s="51">
        <v>24113</v>
      </c>
      <c r="D12" s="53">
        <v>16850.245</v>
      </c>
      <c r="E12" s="46">
        <f t="shared" si="0"/>
        <v>47.545838036117374</v>
      </c>
      <c r="F12" s="47">
        <f t="shared" si="1"/>
        <v>69.88033425952806</v>
      </c>
    </row>
    <row r="13" spans="1:6" s="12" customFormat="1" ht="15">
      <c r="A13" s="50" t="s">
        <v>23</v>
      </c>
      <c r="B13" s="51">
        <v>284900</v>
      </c>
      <c r="C13" s="51">
        <v>165310</v>
      </c>
      <c r="D13" s="53">
        <v>152068.679</v>
      </c>
      <c r="E13" s="46">
        <f t="shared" si="0"/>
        <v>53.37615970515971</v>
      </c>
      <c r="F13" s="47">
        <f t="shared" si="1"/>
        <v>91.99000604924082</v>
      </c>
    </row>
    <row r="14" spans="1:6" s="12" customFormat="1" ht="15">
      <c r="A14" s="50" t="s">
        <v>24</v>
      </c>
      <c r="B14" s="51">
        <v>4500</v>
      </c>
      <c r="C14" s="51">
        <v>2716</v>
      </c>
      <c r="D14" s="75">
        <v>1566.497</v>
      </c>
      <c r="E14" s="46">
        <f t="shared" si="0"/>
        <v>34.81104444444444</v>
      </c>
      <c r="F14" s="47">
        <f t="shared" si="1"/>
        <v>57.67662002945508</v>
      </c>
    </row>
    <row r="15" spans="1:6" s="12" customFormat="1" ht="15">
      <c r="A15" s="54" t="s">
        <v>25</v>
      </c>
      <c r="B15" s="51">
        <v>550</v>
      </c>
      <c r="C15" s="51">
        <v>267</v>
      </c>
      <c r="D15" s="53">
        <v>452.927</v>
      </c>
      <c r="E15" s="46">
        <f t="shared" si="0"/>
        <v>82.35036363636364</v>
      </c>
      <c r="F15" s="47" t="s">
        <v>111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179500</v>
      </c>
      <c r="D17" s="53">
        <v>184840.98</v>
      </c>
      <c r="E17" s="46">
        <f t="shared" si="0"/>
        <v>57.703299722161525</v>
      </c>
      <c r="F17" s="47">
        <f t="shared" si="1"/>
        <v>102.97547632311978</v>
      </c>
    </row>
    <row r="18" spans="1:6" ht="15">
      <c r="A18" s="55" t="s">
        <v>27</v>
      </c>
      <c r="B18" s="48">
        <v>500</v>
      </c>
      <c r="C18" s="48">
        <v>280</v>
      </c>
      <c r="D18" s="43">
        <v>618.277</v>
      </c>
      <c r="E18" s="46">
        <f t="shared" si="0"/>
        <v>123.65540000000001</v>
      </c>
      <c r="F18" s="110" t="s">
        <v>106</v>
      </c>
    </row>
    <row r="19" spans="1:6" ht="15">
      <c r="A19" s="55" t="s">
        <v>53</v>
      </c>
      <c r="B19" s="48">
        <v>33900</v>
      </c>
      <c r="C19" s="48">
        <v>21695</v>
      </c>
      <c r="D19" s="45">
        <v>11395.55</v>
      </c>
      <c r="E19" s="46">
        <f t="shared" si="0"/>
        <v>33.615191740412975</v>
      </c>
      <c r="F19" s="110">
        <f t="shared" si="1"/>
        <v>52.52615810094492</v>
      </c>
    </row>
    <row r="20" spans="1:6" ht="61.5">
      <c r="A20" s="55" t="s">
        <v>28</v>
      </c>
      <c r="B20" s="48">
        <v>10500</v>
      </c>
      <c r="C20" s="48">
        <v>6020</v>
      </c>
      <c r="D20" s="45">
        <v>5875.434</v>
      </c>
      <c r="E20" s="46">
        <f t="shared" si="0"/>
        <v>55.956514285714285</v>
      </c>
      <c r="F20" s="47">
        <f t="shared" si="1"/>
        <v>97.59857142857143</v>
      </c>
    </row>
    <row r="21" spans="1:6" ht="15">
      <c r="A21" s="55" t="s">
        <v>29</v>
      </c>
      <c r="B21" s="48">
        <v>565</v>
      </c>
      <c r="C21" s="48">
        <v>254.4</v>
      </c>
      <c r="D21" s="45">
        <v>189.99</v>
      </c>
      <c r="E21" s="46">
        <f t="shared" si="0"/>
        <v>33.62654867256637</v>
      </c>
      <c r="F21" s="47">
        <f t="shared" si="1"/>
        <v>74.6816037735849</v>
      </c>
    </row>
    <row r="22" spans="1:6" ht="15">
      <c r="A22" s="56" t="s">
        <v>30</v>
      </c>
      <c r="B22" s="48">
        <v>6220</v>
      </c>
      <c r="C22" s="48">
        <v>3651</v>
      </c>
      <c r="D22" s="43">
        <v>6754.77</v>
      </c>
      <c r="E22" s="46">
        <f t="shared" si="0"/>
        <v>108.59758842443729</v>
      </c>
      <c r="F22" s="110" t="s">
        <v>112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1361635.748</v>
      </c>
      <c r="E23" s="77">
        <f t="shared" si="0"/>
        <v>48.01893072661145</v>
      </c>
      <c r="F23" s="111">
        <f t="shared" si="1"/>
        <v>86.53485116154862</v>
      </c>
    </row>
    <row r="24" spans="1:6" ht="16.5" customHeight="1">
      <c r="A24" s="56" t="s">
        <v>32</v>
      </c>
      <c r="B24" s="48">
        <f>SUM(B25:B42)</f>
        <v>1809490.15</v>
      </c>
      <c r="C24" s="48">
        <f>SUM(C25:C42)</f>
        <v>1147808.1489999997</v>
      </c>
      <c r="D24" s="48">
        <f>SUM(D25:D42)</f>
        <v>987789.2019999999</v>
      </c>
      <c r="E24" s="46">
        <f t="shared" si="0"/>
        <v>54.58936607087913</v>
      </c>
      <c r="F24" s="47">
        <f t="shared" si="1"/>
        <v>86.05873750422381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133</v>
      </c>
      <c r="E25" s="46">
        <f t="shared" si="0"/>
        <v>50</v>
      </c>
      <c r="F25" s="47">
        <f t="shared" si="1"/>
        <v>50</v>
      </c>
    </row>
    <row r="26" spans="1:6" ht="32.25" customHeight="1">
      <c r="A26" s="73" t="s">
        <v>33</v>
      </c>
      <c r="B26" s="96">
        <v>494149.2</v>
      </c>
      <c r="C26" s="96">
        <v>324366.2</v>
      </c>
      <c r="D26" s="60">
        <v>304395.9</v>
      </c>
      <c r="E26" s="46">
        <f t="shared" si="0"/>
        <v>61.59999854295018</v>
      </c>
      <c r="F26" s="47">
        <f t="shared" si="1"/>
        <v>93.84328576775263</v>
      </c>
    </row>
    <row r="27" spans="1:6" ht="30.75" customHeight="1">
      <c r="A27" s="73" t="s">
        <v>34</v>
      </c>
      <c r="B27" s="96">
        <v>358610.1</v>
      </c>
      <c r="C27" s="96">
        <v>209189.1</v>
      </c>
      <c r="D27" s="60">
        <v>179304.9</v>
      </c>
      <c r="E27" s="46">
        <f t="shared" si="0"/>
        <v>49.99995817184178</v>
      </c>
      <c r="F27" s="47">
        <f t="shared" si="1"/>
        <v>85.7142652270123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50915.3</v>
      </c>
      <c r="E28" s="46">
        <f t="shared" si="0"/>
        <v>88.90846576830327</v>
      </c>
      <c r="F28" s="47">
        <f t="shared" si="1"/>
        <v>88.90846576830327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</row>
    <row r="30" spans="1:6" ht="92.25" customHeight="1">
      <c r="A30" s="97" t="s">
        <v>60</v>
      </c>
      <c r="B30" s="101">
        <v>1087.8</v>
      </c>
      <c r="C30" s="101">
        <v>779</v>
      </c>
      <c r="D30" s="60">
        <v>621.353</v>
      </c>
      <c r="E30" s="46">
        <f t="shared" si="0"/>
        <v>57.120150763007906</v>
      </c>
      <c r="F30" s="47">
        <f t="shared" si="1"/>
        <v>79.76290115532734</v>
      </c>
    </row>
    <row r="31" spans="1:6" ht="280.5" customHeight="1">
      <c r="A31" s="98" t="s">
        <v>61</v>
      </c>
      <c r="B31" s="101">
        <v>647626.4</v>
      </c>
      <c r="C31" s="101">
        <v>348598.882</v>
      </c>
      <c r="D31" s="60">
        <v>257355.989</v>
      </c>
      <c r="E31" s="46">
        <f t="shared" si="0"/>
        <v>39.738341272066734</v>
      </c>
      <c r="F31" s="47">
        <f t="shared" si="1"/>
        <v>73.82582167891175</v>
      </c>
    </row>
    <row r="32" spans="1:6" ht="237" customHeight="1">
      <c r="A32" s="98" t="s">
        <v>78</v>
      </c>
      <c r="B32" s="101">
        <v>6173</v>
      </c>
      <c r="C32" s="101">
        <v>3448.584</v>
      </c>
      <c r="D32" s="60">
        <v>2873.124</v>
      </c>
      <c r="E32" s="46">
        <f t="shared" si="0"/>
        <v>46.543398671634534</v>
      </c>
      <c r="F32" s="47">
        <f t="shared" si="1"/>
        <v>83.31315113681441</v>
      </c>
    </row>
    <row r="33" spans="1:6" ht="63.75" customHeight="1">
      <c r="A33" s="98" t="s">
        <v>75</v>
      </c>
      <c r="B33" s="101">
        <v>2081.514</v>
      </c>
      <c r="C33" s="59">
        <v>1216.534</v>
      </c>
      <c r="D33" s="60">
        <v>1043.538</v>
      </c>
      <c r="E33" s="46">
        <f t="shared" si="0"/>
        <v>50.13360467428997</v>
      </c>
      <c r="F33" s="47">
        <f t="shared" si="1"/>
        <v>85.77960007693989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2833.223</v>
      </c>
      <c r="D36" s="60">
        <v>2621.123</v>
      </c>
      <c r="E36" s="46">
        <f t="shared" si="0"/>
        <v>64.55120546982378</v>
      </c>
      <c r="F36" s="47">
        <f t="shared" si="1"/>
        <v>92.51382612664094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4586.871</v>
      </c>
      <c r="E37" s="46">
        <f>D37/B37*100</f>
        <v>85.75340985487131</v>
      </c>
      <c r="F37" s="47">
        <f>D37/C37*100</f>
        <v>85.75340985487131</v>
      </c>
    </row>
    <row r="38" spans="1:6" ht="63.75" customHeight="1">
      <c r="A38" s="98" t="s">
        <v>64</v>
      </c>
      <c r="B38" s="96">
        <v>41301</v>
      </c>
      <c r="C38" s="96">
        <v>24855.8</v>
      </c>
      <c r="D38" s="60">
        <v>21143.5</v>
      </c>
      <c r="E38" s="46">
        <f t="shared" si="0"/>
        <v>51.19367569792499</v>
      </c>
      <c r="F38" s="47">
        <f t="shared" si="1"/>
        <v>85.0646529180312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12921.48</v>
      </c>
      <c r="C42" s="96">
        <v>4072.954</v>
      </c>
      <c r="D42" s="60">
        <v>3386.608</v>
      </c>
      <c r="E42" s="46">
        <f t="shared" si="0"/>
        <v>26.209133938217605</v>
      </c>
      <c r="F42" s="47">
        <f t="shared" si="1"/>
        <v>83.14869257055199</v>
      </c>
    </row>
    <row r="43" spans="1:6" s="10" customFormat="1" ht="15">
      <c r="A43" s="94" t="s">
        <v>35</v>
      </c>
      <c r="B43" s="58">
        <f>B23+B24</f>
        <v>4645112.949999999</v>
      </c>
      <c r="C43" s="61">
        <f>C23+C24</f>
        <v>2721319.5489999996</v>
      </c>
      <c r="D43" s="62">
        <f>D23+D24</f>
        <v>2349424.9499999997</v>
      </c>
      <c r="E43" s="77">
        <f t="shared" si="0"/>
        <v>50.57842457845939</v>
      </c>
      <c r="F43" s="78">
        <f t="shared" si="1"/>
        <v>86.33403419540863</v>
      </c>
    </row>
    <row r="44" spans="1:6" ht="15">
      <c r="A44" s="94" t="s">
        <v>36</v>
      </c>
      <c r="B44" s="48"/>
      <c r="C44" s="61"/>
      <c r="D44" s="63"/>
      <c r="E44" s="46"/>
      <c r="F44" s="78"/>
    </row>
    <row r="45" spans="1:6" ht="15">
      <c r="A45" s="55" t="s">
        <v>26</v>
      </c>
      <c r="B45" s="48">
        <v>900</v>
      </c>
      <c r="C45" s="48">
        <v>588</v>
      </c>
      <c r="D45" s="63">
        <v>433.329</v>
      </c>
      <c r="E45" s="102">
        <f t="shared" si="0"/>
        <v>48.147666666666666</v>
      </c>
      <c r="F45" s="47">
        <f t="shared" si="1"/>
        <v>73.69540816326531</v>
      </c>
    </row>
    <row r="46" spans="1:6" ht="63" customHeight="1">
      <c r="A46" s="55" t="s">
        <v>37</v>
      </c>
      <c r="B46" s="48">
        <v>1200</v>
      </c>
      <c r="C46" s="48">
        <v>455</v>
      </c>
      <c r="D46" s="48">
        <v>651.353</v>
      </c>
      <c r="E46" s="102">
        <f t="shared" si="0"/>
        <v>54.279416666666656</v>
      </c>
      <c r="F46" s="110" t="s">
        <v>110</v>
      </c>
    </row>
    <row r="47" spans="1:7" s="15" customFormat="1" ht="75.75" customHeight="1">
      <c r="A47" s="93" t="s">
        <v>86</v>
      </c>
      <c r="B47" s="48">
        <v>200</v>
      </c>
      <c r="C47" s="48">
        <v>100</v>
      </c>
      <c r="D47" s="48">
        <v>130.962</v>
      </c>
      <c r="E47" s="102">
        <f t="shared" si="0"/>
        <v>65.481</v>
      </c>
      <c r="F47" s="47">
        <f t="shared" si="1"/>
        <v>130.962</v>
      </c>
      <c r="G47" s="14"/>
    </row>
    <row r="48" spans="1:6" s="14" customFormat="1" ht="33" customHeight="1">
      <c r="A48" s="55" t="s">
        <v>38</v>
      </c>
      <c r="B48" s="48">
        <v>12700</v>
      </c>
      <c r="C48" s="48">
        <v>7210</v>
      </c>
      <c r="D48" s="48">
        <v>2213.847</v>
      </c>
      <c r="E48" s="102">
        <f t="shared" si="0"/>
        <v>17.431866141732286</v>
      </c>
      <c r="F48" s="47">
        <f t="shared" si="1"/>
        <v>30.705228848821086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2000</v>
      </c>
      <c r="D50" s="48">
        <v>365.602</v>
      </c>
      <c r="E50" s="102">
        <f t="shared" si="0"/>
        <v>9.140049999999999</v>
      </c>
      <c r="F50" s="47">
        <f t="shared" si="1"/>
        <v>18.280099999999997</v>
      </c>
    </row>
    <row r="51" spans="1:6" s="10" customFormat="1" ht="15">
      <c r="A51" s="74" t="s">
        <v>39</v>
      </c>
      <c r="B51" s="58">
        <f>SUM(B45:B50)</f>
        <v>23500</v>
      </c>
      <c r="C51" s="58">
        <f>SUM(C45:C48:C49:C50)</f>
        <v>11853</v>
      </c>
      <c r="D51" s="58">
        <f>SUM(D45:D50)</f>
        <v>3795.093</v>
      </c>
      <c r="E51" s="105">
        <f t="shared" si="0"/>
        <v>16.149331914893615</v>
      </c>
      <c r="F51" s="78">
        <f t="shared" si="1"/>
        <v>32.01799544419134</v>
      </c>
    </row>
    <row r="52" spans="1:6" s="76" customFormat="1" ht="15">
      <c r="A52" s="74" t="s">
        <v>40</v>
      </c>
      <c r="B52" s="58">
        <f>B43+B51</f>
        <v>4668612.949999999</v>
      </c>
      <c r="C52" s="58">
        <f>C43+C51</f>
        <v>2733172.5489999996</v>
      </c>
      <c r="D52" s="58">
        <f>D43+D51</f>
        <v>2353220.0429999996</v>
      </c>
      <c r="E52" s="77">
        <f t="shared" si="0"/>
        <v>50.40512178247717</v>
      </c>
      <c r="F52" s="78">
        <f>D52/C52*100</f>
        <v>86.09848082445379</v>
      </c>
    </row>
    <row r="53" spans="1:6" s="117" customFormat="1" ht="44.25" customHeight="1">
      <c r="A53" s="116" t="s">
        <v>45</v>
      </c>
      <c r="B53" s="103">
        <v>3200</v>
      </c>
      <c r="C53" s="103">
        <v>800</v>
      </c>
      <c r="D53" s="44">
        <v>2140.99119</v>
      </c>
      <c r="E53" s="102">
        <f t="shared" si="0"/>
        <v>66.9059746875</v>
      </c>
      <c r="F53" s="110">
        <f t="shared" si="1"/>
        <v>267.62389875</v>
      </c>
    </row>
    <row r="54" spans="1:6" s="104" customFormat="1" ht="15">
      <c r="A54" s="56" t="s">
        <v>41</v>
      </c>
      <c r="B54" s="48">
        <f>B52+B53</f>
        <v>4671812.949999999</v>
      </c>
      <c r="C54" s="103">
        <f>C52+C53</f>
        <v>2733972.5489999996</v>
      </c>
      <c r="D54" s="48">
        <f>D52+D53</f>
        <v>2355361.0341899996</v>
      </c>
      <c r="E54" s="46">
        <f t="shared" si="0"/>
        <v>50.41642418902923</v>
      </c>
      <c r="F54" s="47">
        <f>D54/C54*100</f>
        <v>86.15159779316424</v>
      </c>
    </row>
    <row r="55" spans="3:6" ht="12">
      <c r="C55" s="9"/>
      <c r="D55" s="22"/>
      <c r="E55" s="9"/>
      <c r="F55" s="9"/>
    </row>
    <row r="57" spans="1:2" ht="12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4" sqref="D4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109</v>
      </c>
      <c r="D4" s="29" t="s">
        <v>113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1077860</v>
      </c>
      <c r="D7" s="45">
        <v>888959.735</v>
      </c>
      <c r="E7" s="46">
        <f>D7/B7*100</f>
        <v>45.068032744498815</v>
      </c>
      <c r="F7" s="47">
        <f>D7/C7*100</f>
        <v>82.47450828493497</v>
      </c>
    </row>
    <row r="8" spans="1:6" ht="15">
      <c r="A8" s="79" t="s">
        <v>1</v>
      </c>
      <c r="B8" s="48">
        <v>1273.8</v>
      </c>
      <c r="C8" s="44">
        <v>890</v>
      </c>
      <c r="D8" s="45">
        <v>655.161</v>
      </c>
      <c r="E8" s="46">
        <f aca="true" t="shared" si="0" ref="E8:E43">D8/B8*100</f>
        <v>51.43358455016486</v>
      </c>
      <c r="F8" s="47">
        <f aca="true" t="shared" si="1" ref="F8:F43">D8/C8*100</f>
        <v>73.61359550561797</v>
      </c>
    </row>
    <row r="9" spans="1:6" ht="15">
      <c r="A9" s="80" t="s">
        <v>58</v>
      </c>
      <c r="B9" s="48">
        <v>164460</v>
      </c>
      <c r="C9" s="48">
        <v>90955</v>
      </c>
      <c r="D9" s="45">
        <v>91403.624</v>
      </c>
      <c r="E9" s="46">
        <f t="shared" si="0"/>
        <v>55.57802748388666</v>
      </c>
      <c r="F9" s="47">
        <f t="shared" si="1"/>
        <v>100.49323731515585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371906</v>
      </c>
      <c r="D10" s="49">
        <f>D11+D15+D16+D17</f>
        <v>355783.207</v>
      </c>
      <c r="E10" s="46">
        <f t="shared" si="0"/>
        <v>55.09868162671127</v>
      </c>
      <c r="F10" s="47">
        <f t="shared" si="1"/>
        <v>95.66482041160938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192139</v>
      </c>
      <c r="D11" s="52">
        <f>SUM(D12:D14)</f>
        <v>170485.421</v>
      </c>
      <c r="E11" s="46">
        <f t="shared" si="0"/>
        <v>52.4828903460165</v>
      </c>
      <c r="F11" s="47">
        <f t="shared" si="1"/>
        <v>88.73025309801758</v>
      </c>
    </row>
    <row r="12" spans="1:6" s="13" customFormat="1" ht="30.75">
      <c r="A12" s="82" t="s">
        <v>17</v>
      </c>
      <c r="B12" s="51">
        <v>35440</v>
      </c>
      <c r="C12" s="51">
        <v>24113</v>
      </c>
      <c r="D12" s="53">
        <v>16850.245</v>
      </c>
      <c r="E12" s="46">
        <f t="shared" si="0"/>
        <v>47.545838036117374</v>
      </c>
      <c r="F12" s="47">
        <f t="shared" si="1"/>
        <v>69.88033425952806</v>
      </c>
    </row>
    <row r="13" spans="1:6" s="13" customFormat="1" ht="15">
      <c r="A13" s="83" t="s">
        <v>55</v>
      </c>
      <c r="B13" s="51">
        <v>284900</v>
      </c>
      <c r="C13" s="51">
        <v>165310</v>
      </c>
      <c r="D13" s="53">
        <v>152068.679</v>
      </c>
      <c r="E13" s="46">
        <f t="shared" si="0"/>
        <v>53.37615970515971</v>
      </c>
      <c r="F13" s="47">
        <f t="shared" si="1"/>
        <v>91.99000604924082</v>
      </c>
    </row>
    <row r="14" spans="1:6" s="13" customFormat="1" ht="15">
      <c r="A14" s="81" t="s">
        <v>14</v>
      </c>
      <c r="B14" s="51">
        <v>4500</v>
      </c>
      <c r="C14" s="51">
        <v>2716</v>
      </c>
      <c r="D14" s="75">
        <v>1566.497</v>
      </c>
      <c r="E14" s="46">
        <f t="shared" si="0"/>
        <v>34.81104444444444</v>
      </c>
      <c r="F14" s="47">
        <f t="shared" si="1"/>
        <v>57.67662002945508</v>
      </c>
    </row>
    <row r="15" spans="1:6" s="13" customFormat="1" ht="15">
      <c r="A15" s="84" t="s">
        <v>2</v>
      </c>
      <c r="B15" s="51">
        <v>550</v>
      </c>
      <c r="C15" s="51">
        <v>267</v>
      </c>
      <c r="D15" s="53">
        <v>452.927</v>
      </c>
      <c r="E15" s="46">
        <f t="shared" si="0"/>
        <v>82.35036363636364</v>
      </c>
      <c r="F15" s="47" t="s">
        <v>111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179500</v>
      </c>
      <c r="D17" s="53">
        <v>184840.98</v>
      </c>
      <c r="E17" s="46">
        <f t="shared" si="0"/>
        <v>57.703299722161525</v>
      </c>
      <c r="F17" s="47">
        <f t="shared" si="1"/>
        <v>102.97547632311978</v>
      </c>
    </row>
    <row r="18" spans="1:6" ht="30.75" customHeight="1">
      <c r="A18" s="80" t="s">
        <v>9</v>
      </c>
      <c r="B18" s="48">
        <v>500</v>
      </c>
      <c r="C18" s="48">
        <v>280</v>
      </c>
      <c r="D18" s="43">
        <v>618.277</v>
      </c>
      <c r="E18" s="46">
        <f t="shared" si="0"/>
        <v>123.65540000000001</v>
      </c>
      <c r="F18" s="47" t="s">
        <v>106</v>
      </c>
    </row>
    <row r="19" spans="1:6" ht="30.75">
      <c r="A19" s="85" t="s">
        <v>54</v>
      </c>
      <c r="B19" s="48">
        <v>33900</v>
      </c>
      <c r="C19" s="48">
        <v>21695</v>
      </c>
      <c r="D19" s="45">
        <v>11395.55</v>
      </c>
      <c r="E19" s="46">
        <f t="shared" si="0"/>
        <v>33.615191740412975</v>
      </c>
      <c r="F19" s="47">
        <f t="shared" si="1"/>
        <v>52.52615810094492</v>
      </c>
    </row>
    <row r="20" spans="1:6" ht="61.5">
      <c r="A20" s="85" t="s">
        <v>18</v>
      </c>
      <c r="B20" s="48">
        <v>10500</v>
      </c>
      <c r="C20" s="48">
        <v>6020</v>
      </c>
      <c r="D20" s="45">
        <v>5875.434</v>
      </c>
      <c r="E20" s="46">
        <f t="shared" si="0"/>
        <v>55.956514285714285</v>
      </c>
      <c r="F20" s="47">
        <f t="shared" si="1"/>
        <v>97.59857142857143</v>
      </c>
    </row>
    <row r="21" spans="1:6" ht="18" customHeight="1">
      <c r="A21" s="85" t="s">
        <v>3</v>
      </c>
      <c r="B21" s="48">
        <v>565</v>
      </c>
      <c r="C21" s="48">
        <v>254.4</v>
      </c>
      <c r="D21" s="45">
        <v>189.99</v>
      </c>
      <c r="E21" s="46">
        <f t="shared" si="0"/>
        <v>33.62654867256637</v>
      </c>
      <c r="F21" s="47">
        <f t="shared" si="1"/>
        <v>74.6816037735849</v>
      </c>
    </row>
    <row r="22" spans="1:6" ht="15" customHeight="1">
      <c r="A22" s="86" t="s">
        <v>15</v>
      </c>
      <c r="B22" s="48">
        <v>6220</v>
      </c>
      <c r="C22" s="48">
        <v>3651</v>
      </c>
      <c r="D22" s="43">
        <v>6754.77</v>
      </c>
      <c r="E22" s="46">
        <f t="shared" si="0"/>
        <v>108.59758842443729</v>
      </c>
      <c r="F22" s="47" t="s">
        <v>112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1361635.748</v>
      </c>
      <c r="E23" s="77">
        <f t="shared" si="0"/>
        <v>48.01893072661145</v>
      </c>
      <c r="F23" s="78">
        <f t="shared" si="1"/>
        <v>86.53485116154862</v>
      </c>
    </row>
    <row r="24" spans="1:6" s="2" customFormat="1" ht="15">
      <c r="A24" s="86" t="s">
        <v>47</v>
      </c>
      <c r="B24" s="48">
        <f>SUM(B25:B42)</f>
        <v>1809490.15</v>
      </c>
      <c r="C24" s="48">
        <f>SUM(C25:C42)</f>
        <v>1147808.1489999997</v>
      </c>
      <c r="D24" s="48">
        <f>SUM(D25:D42)</f>
        <v>987789.2019999999</v>
      </c>
      <c r="E24" s="46">
        <f t="shared" si="0"/>
        <v>54.58936607087913</v>
      </c>
      <c r="F24" s="47">
        <f t="shared" si="1"/>
        <v>86.05873750422381</v>
      </c>
    </row>
    <row r="25" spans="1:6" s="2" customFormat="1" ht="77.25">
      <c r="A25" s="73" t="s">
        <v>99</v>
      </c>
      <c r="B25" s="48">
        <v>266</v>
      </c>
      <c r="C25" s="44">
        <v>266</v>
      </c>
      <c r="D25" s="44">
        <v>133</v>
      </c>
      <c r="E25" s="46">
        <f>D25/B25*100</f>
        <v>50</v>
      </c>
      <c r="F25" s="47">
        <f>D25/C25*100</f>
        <v>50</v>
      </c>
    </row>
    <row r="26" spans="1:6" s="2" customFormat="1" ht="46.5">
      <c r="A26" s="88" t="s">
        <v>4</v>
      </c>
      <c r="B26" s="96">
        <v>494149.2</v>
      </c>
      <c r="C26" s="96">
        <v>324366.2</v>
      </c>
      <c r="D26" s="60">
        <v>304395.9</v>
      </c>
      <c r="E26" s="46">
        <f t="shared" si="0"/>
        <v>61.59999854295018</v>
      </c>
      <c r="F26" s="47">
        <f t="shared" si="1"/>
        <v>93.84328576775263</v>
      </c>
    </row>
    <row r="27" spans="1:7" s="2" customFormat="1" ht="37.5" customHeight="1">
      <c r="A27" s="88" t="s">
        <v>65</v>
      </c>
      <c r="B27" s="96">
        <v>358610.1</v>
      </c>
      <c r="C27" s="96">
        <v>209189.1</v>
      </c>
      <c r="D27" s="60">
        <v>179304.9</v>
      </c>
      <c r="E27" s="46">
        <f t="shared" si="0"/>
        <v>49.99995817184178</v>
      </c>
      <c r="F27" s="47">
        <f t="shared" si="1"/>
        <v>85.7142652270123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50915.3</v>
      </c>
      <c r="E28" s="46">
        <f t="shared" si="0"/>
        <v>88.90846576830327</v>
      </c>
      <c r="F28" s="47">
        <f t="shared" si="1"/>
        <v>88.90846576830327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779</v>
      </c>
      <c r="D30" s="60">
        <v>621.353</v>
      </c>
      <c r="E30" s="46">
        <f t="shared" si="0"/>
        <v>57.120150763007906</v>
      </c>
      <c r="F30" s="47">
        <f t="shared" si="1"/>
        <v>79.76290115532734</v>
      </c>
      <c r="G30" s="20"/>
    </row>
    <row r="31" spans="1:6" s="2" customFormat="1" ht="294">
      <c r="A31" s="81" t="s">
        <v>67</v>
      </c>
      <c r="B31" s="101">
        <v>647626.4</v>
      </c>
      <c r="C31" s="101">
        <v>348598.882</v>
      </c>
      <c r="D31" s="60">
        <v>257355.989</v>
      </c>
      <c r="E31" s="46">
        <f t="shared" si="0"/>
        <v>39.738341272066734</v>
      </c>
      <c r="F31" s="47">
        <f t="shared" si="1"/>
        <v>73.82582167891175</v>
      </c>
    </row>
    <row r="32" spans="1:6" s="2" customFormat="1" ht="240.75" customHeight="1">
      <c r="A32" s="107" t="s">
        <v>79</v>
      </c>
      <c r="B32" s="101">
        <v>6173</v>
      </c>
      <c r="C32" s="101">
        <v>3448.584</v>
      </c>
      <c r="D32" s="60">
        <v>2873.124</v>
      </c>
      <c r="E32" s="46">
        <f t="shared" si="0"/>
        <v>46.543398671634534</v>
      </c>
      <c r="F32" s="47">
        <f t="shared" si="1"/>
        <v>83.31315113681441</v>
      </c>
    </row>
    <row r="33" spans="1:6" s="2" customFormat="1" ht="86.25" customHeight="1">
      <c r="A33" s="90" t="s">
        <v>76</v>
      </c>
      <c r="B33" s="101">
        <v>2081.514</v>
      </c>
      <c r="C33" s="59">
        <v>1216.534</v>
      </c>
      <c r="D33" s="60">
        <v>1043.538</v>
      </c>
      <c r="E33" s="46">
        <f t="shared" si="0"/>
        <v>50.13360467428997</v>
      </c>
      <c r="F33" s="47">
        <f t="shared" si="1"/>
        <v>85.77960007693989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113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2833.223</v>
      </c>
      <c r="D36" s="60">
        <v>2621.123</v>
      </c>
      <c r="E36" s="46">
        <f t="shared" si="0"/>
        <v>64.55120546982378</v>
      </c>
      <c r="F36" s="113">
        <f t="shared" si="1"/>
        <v>92.51382612664094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4586.871</v>
      </c>
      <c r="E37" s="46">
        <f>D37/B37*100</f>
        <v>85.75340985487131</v>
      </c>
      <c r="F37" s="113">
        <f>D37/C37*100</f>
        <v>85.75340985487131</v>
      </c>
    </row>
    <row r="38" spans="1:6" s="2" customFormat="1" ht="66.75" customHeight="1">
      <c r="A38" s="90" t="s">
        <v>68</v>
      </c>
      <c r="B38" s="96">
        <v>41301</v>
      </c>
      <c r="C38" s="96">
        <v>24855.8</v>
      </c>
      <c r="D38" s="60">
        <v>21143.5</v>
      </c>
      <c r="E38" s="46">
        <f t="shared" si="0"/>
        <v>51.19367569792499</v>
      </c>
      <c r="F38" s="113">
        <f t="shared" si="1"/>
        <v>85.0646529180312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12921.48</v>
      </c>
      <c r="C42" s="96">
        <v>4072.954</v>
      </c>
      <c r="D42" s="60">
        <v>3386.608</v>
      </c>
      <c r="E42" s="46">
        <f t="shared" si="0"/>
        <v>26.209133938217605</v>
      </c>
      <c r="F42" s="47">
        <f t="shared" si="1"/>
        <v>83.14869257055199</v>
      </c>
    </row>
    <row r="43" spans="1:6" ht="15">
      <c r="A43" s="92" t="s">
        <v>11</v>
      </c>
      <c r="B43" s="58">
        <f>B23+B24</f>
        <v>4645112.949999999</v>
      </c>
      <c r="C43" s="61">
        <f>C23+C24</f>
        <v>2721319.5489999996</v>
      </c>
      <c r="D43" s="62">
        <f>D23+D24</f>
        <v>2349424.9499999997</v>
      </c>
      <c r="E43" s="77">
        <f t="shared" si="0"/>
        <v>50.57842457845939</v>
      </c>
      <c r="F43" s="78">
        <f t="shared" si="1"/>
        <v>86.33403419540863</v>
      </c>
    </row>
    <row r="44" spans="1:6" ht="1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588</v>
      </c>
      <c r="D45" s="63">
        <v>433.329</v>
      </c>
      <c r="E45" s="102">
        <f>D45/B45*100</f>
        <v>48.147666666666666</v>
      </c>
      <c r="F45" s="47">
        <f>D45/C45*100</f>
        <v>73.69540816326531</v>
      </c>
    </row>
    <row r="46" spans="1:6" s="19" customFormat="1" ht="66.75" customHeight="1">
      <c r="A46" s="85" t="s">
        <v>16</v>
      </c>
      <c r="B46" s="48">
        <v>1200</v>
      </c>
      <c r="C46" s="48">
        <v>455</v>
      </c>
      <c r="D46" s="48">
        <v>651.353</v>
      </c>
      <c r="E46" s="102">
        <f>D46/B46*100</f>
        <v>54.279416666666656</v>
      </c>
      <c r="F46" s="110" t="s">
        <v>110</v>
      </c>
    </row>
    <row r="47" spans="1:6" s="24" customFormat="1" ht="77.25">
      <c r="A47" s="85" t="s">
        <v>87</v>
      </c>
      <c r="B47" s="48">
        <v>200</v>
      </c>
      <c r="C47" s="48">
        <v>100</v>
      </c>
      <c r="D47" s="48">
        <v>130.962</v>
      </c>
      <c r="E47" s="102">
        <f>D47/B47*100</f>
        <v>65.481</v>
      </c>
      <c r="F47" s="47">
        <f>D47/C47*100</f>
        <v>130.962</v>
      </c>
    </row>
    <row r="48" spans="1:6" ht="30.75" customHeight="1">
      <c r="A48" s="85" t="s">
        <v>5</v>
      </c>
      <c r="B48" s="48">
        <v>12700</v>
      </c>
      <c r="C48" s="48">
        <v>7210</v>
      </c>
      <c r="D48" s="48">
        <v>2213.847</v>
      </c>
      <c r="E48" s="102">
        <f>D48/B48*100</f>
        <v>17.431866141732286</v>
      </c>
      <c r="F48" s="47">
        <f>D48/C48*100</f>
        <v>30.705228848821086</v>
      </c>
    </row>
    <row r="49" spans="1:6" ht="63" customHeight="1">
      <c r="A49" s="93" t="s">
        <v>91</v>
      </c>
      <c r="B49" s="48">
        <v>4500</v>
      </c>
      <c r="C49" s="48">
        <v>1500</v>
      </c>
      <c r="D49" s="48"/>
      <c r="E49" s="102"/>
      <c r="F49" s="47"/>
    </row>
    <row r="50" spans="1:6" ht="15">
      <c r="A50" s="85" t="s">
        <v>84</v>
      </c>
      <c r="B50" s="48">
        <v>4000</v>
      </c>
      <c r="C50" s="48">
        <v>2000</v>
      </c>
      <c r="D50" s="48">
        <v>365.602</v>
      </c>
      <c r="E50" s="102">
        <f>D50/B50*100</f>
        <v>9.140049999999999</v>
      </c>
      <c r="F50" s="47">
        <f>D50/C50*100</f>
        <v>18.280099999999997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11853</v>
      </c>
      <c r="D51" s="58">
        <f>SUM(D45:D50)</f>
        <v>3795.093</v>
      </c>
      <c r="E51" s="105">
        <f>D51/B51*100</f>
        <v>16.149331914893615</v>
      </c>
      <c r="F51" s="78">
        <f>D51/C51*100</f>
        <v>32.01799544419134</v>
      </c>
    </row>
    <row r="52" spans="1:6" s="24" customFormat="1" ht="15">
      <c r="A52" s="74" t="s">
        <v>85</v>
      </c>
      <c r="B52" s="58">
        <f>B43+B51</f>
        <v>4668612.949999999</v>
      </c>
      <c r="C52" s="58">
        <f>C43+C51</f>
        <v>2733172.5489999996</v>
      </c>
      <c r="D52" s="58">
        <f>D43+D51</f>
        <v>2353220.0429999996</v>
      </c>
      <c r="E52" s="77">
        <f>D52/B52*100</f>
        <v>50.40512178247717</v>
      </c>
      <c r="F52" s="78">
        <f>D52/C52*100</f>
        <v>86.09848082445379</v>
      </c>
    </row>
    <row r="53" spans="1:6" s="24" customFormat="1" ht="48" customHeight="1">
      <c r="A53" s="115" t="s">
        <v>56</v>
      </c>
      <c r="B53" s="103">
        <v>3200</v>
      </c>
      <c r="C53" s="103">
        <v>800</v>
      </c>
      <c r="D53" s="44">
        <v>2140.99119</v>
      </c>
      <c r="E53" s="102">
        <f>D53/B53*100</f>
        <v>66.9059746875</v>
      </c>
      <c r="F53" s="110">
        <f>D53/C53*100</f>
        <v>267.62389875</v>
      </c>
    </row>
    <row r="54" spans="1:6" ht="15">
      <c r="A54" s="106" t="s">
        <v>13</v>
      </c>
      <c r="B54" s="48">
        <f>B52+B53</f>
        <v>4671812.949999999</v>
      </c>
      <c r="C54" s="103">
        <f>C52+C53</f>
        <v>2733972.5489999996</v>
      </c>
      <c r="D54" s="48">
        <f>D52+D53</f>
        <v>2355361.0341899996</v>
      </c>
      <c r="E54" s="46">
        <f>D54/B54*100</f>
        <v>50.41642418902923</v>
      </c>
      <c r="F54" s="47">
        <f>D54/C54*100</f>
        <v>86.15159779316424</v>
      </c>
    </row>
    <row r="55" spans="1:6" ht="1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2019-05-20T07:58:11Z</cp:lastPrinted>
  <dcterms:created xsi:type="dcterms:W3CDTF">2004-07-02T06:40:36Z</dcterms:created>
  <dcterms:modified xsi:type="dcterms:W3CDTF">2019-07-02T08:50:56Z</dcterms:modified>
  <cp:category/>
  <cp:version/>
  <cp:contentType/>
  <cp:contentStatus/>
</cp:coreProperties>
</file>