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880" windowHeight="8610" tabRatio="931"/>
  </bookViews>
  <sheets>
    <sheet name="Аналітичний модуль КП ММР" sheetId="12" r:id="rId1"/>
    <sheet name="Показники 2020" sheetId="13" r:id="rId2"/>
    <sheet name="Показники 2019" sheetId="10" r:id="rId3"/>
    <sheet name="Показники 2018" sheetId="9" r:id="rId4"/>
    <sheet name="Показники 2017" sheetId="8" r:id="rId5"/>
    <sheet name="Показники 2016" sheetId="7" r:id="rId6"/>
  </sheets>
  <definedNames>
    <definedName name="_xlnm._FilterDatabase" localSheetId="0" hidden="1">'Аналітичний модуль КП ММР'!$B$1:$B$49</definedName>
    <definedName name="_xlnm._FilterDatabase" localSheetId="5" hidden="1">'Показники 2016'!$A$1:$S$41</definedName>
    <definedName name="_xlnm._FilterDatabase" localSheetId="4" hidden="1">'Показники 2017'!$A$1:$S$41</definedName>
    <definedName name="_xlnm._FilterDatabase" localSheetId="3" hidden="1">'Показники 2018'!$A$1:$S$43</definedName>
    <definedName name="_xlnm._FilterDatabase" localSheetId="2" hidden="1">'Показники 2019'!$A$1:$S$61</definedName>
    <definedName name="_xlnm._FilterDatabase" localSheetId="1" hidden="1">'Показники 2020'!$A$1:$S$61</definedName>
    <definedName name="OLE_LINK1" localSheetId="0">'Аналітичний модуль КП ММР'!$C$3</definedName>
  </definedNames>
  <calcPr calcId="144525"/>
</workbook>
</file>

<file path=xl/calcChain.xml><?xml version="1.0" encoding="utf-8"?>
<calcChain xmlns="http://schemas.openxmlformats.org/spreadsheetml/2006/main">
  <c r="E30" i="13" l="1"/>
  <c r="E17" i="13" l="1"/>
  <c r="G2" i="10" l="1"/>
  <c r="H10" i="10"/>
  <c r="H10" i="13"/>
  <c r="E10" i="13"/>
  <c r="P10" i="13"/>
  <c r="E51" i="13" l="1"/>
  <c r="E51" i="10" l="1"/>
  <c r="E60" i="10" l="1"/>
  <c r="E60" i="13"/>
  <c r="E55" i="13" l="1"/>
  <c r="E15" i="13" l="1"/>
  <c r="E34" i="13" l="1"/>
  <c r="E46" i="13" l="1"/>
  <c r="E46" i="10"/>
  <c r="E54" i="13" l="1"/>
  <c r="E54" i="10"/>
  <c r="E47" i="10" l="1"/>
  <c r="E47" i="13"/>
  <c r="E21" i="13" l="1"/>
  <c r="E58" i="13" l="1"/>
  <c r="E58" i="10"/>
  <c r="E3" i="13" l="1"/>
  <c r="E19" i="13" l="1"/>
  <c r="E31" i="9" l="1"/>
  <c r="F31" i="9" s="1"/>
  <c r="E31" i="10"/>
  <c r="E31" i="13"/>
  <c r="H11" i="13" l="1"/>
  <c r="H27" i="13" l="1"/>
  <c r="E53" i="13" l="1"/>
  <c r="E53" i="10"/>
  <c r="E5" i="13" l="1"/>
  <c r="E20" i="13" l="1"/>
  <c r="H20" i="13"/>
  <c r="H4" i="13" l="1"/>
  <c r="E32" i="10" l="1"/>
  <c r="E14" i="10"/>
  <c r="E6" i="10"/>
  <c r="E21" i="10"/>
  <c r="E25" i="10"/>
  <c r="E11" i="10"/>
  <c r="E24" i="10"/>
  <c r="E35" i="10"/>
  <c r="E34" i="10"/>
  <c r="E13" i="10"/>
  <c r="E29" i="10"/>
  <c r="E36" i="10"/>
  <c r="E10" i="10"/>
  <c r="E16" i="10"/>
  <c r="E3" i="10"/>
  <c r="E9" i="10"/>
  <c r="E28" i="10"/>
  <c r="E7" i="10"/>
  <c r="E33" i="10"/>
  <c r="E17" i="10"/>
  <c r="E15" i="10"/>
  <c r="E12" i="10"/>
  <c r="E20" i="10"/>
  <c r="E37" i="10"/>
  <c r="E30" i="10"/>
  <c r="E5" i="10"/>
  <c r="E27" i="10"/>
  <c r="E4" i="10"/>
  <c r="E39" i="10"/>
  <c r="E2" i="10"/>
  <c r="E19" i="10"/>
  <c r="E23" i="9"/>
  <c r="E18" i="9"/>
  <c r="E32" i="9"/>
  <c r="E14" i="9"/>
  <c r="E6" i="9"/>
  <c r="E21" i="9"/>
  <c r="E25" i="9"/>
  <c r="E11" i="9"/>
  <c r="E24" i="9"/>
  <c r="E35" i="9"/>
  <c r="E34" i="9"/>
  <c r="E13" i="9"/>
  <c r="E29" i="9"/>
  <c r="E36" i="9"/>
  <c r="E10" i="9"/>
  <c r="E16" i="9"/>
  <c r="E3" i="9"/>
  <c r="E22" i="9"/>
  <c r="E9" i="9"/>
  <c r="E28" i="9"/>
  <c r="E7" i="9"/>
  <c r="E33" i="9"/>
  <c r="E17" i="9"/>
  <c r="E15" i="9"/>
  <c r="E12" i="9"/>
  <c r="E20" i="9"/>
  <c r="E37" i="9"/>
  <c r="E30" i="9"/>
  <c r="E5" i="9"/>
  <c r="E27" i="9"/>
  <c r="E4" i="9"/>
  <c r="E39" i="9"/>
  <c r="E19" i="9"/>
  <c r="E21" i="8"/>
  <c r="E16" i="8"/>
  <c r="E30" i="8"/>
  <c r="E29" i="8"/>
  <c r="E12" i="8"/>
  <c r="E4" i="8"/>
  <c r="E19" i="8"/>
  <c r="E23" i="8"/>
  <c r="E9" i="8"/>
  <c r="E22" i="8"/>
  <c r="E33" i="8"/>
  <c r="E32" i="8"/>
  <c r="E11" i="8"/>
  <c r="E27" i="8"/>
  <c r="E34" i="8"/>
  <c r="E8" i="8"/>
  <c r="E14" i="8"/>
  <c r="E2" i="8"/>
  <c r="E20" i="8"/>
  <c r="E7" i="8"/>
  <c r="E24" i="8"/>
  <c r="E26" i="8"/>
  <c r="E5" i="8"/>
  <c r="E31" i="8"/>
  <c r="E15" i="8"/>
  <c r="E13" i="8"/>
  <c r="E10" i="8"/>
  <c r="E18" i="8"/>
  <c r="E35" i="8"/>
  <c r="E28" i="8"/>
  <c r="E3" i="8"/>
  <c r="E25" i="8"/>
  <c r="E17" i="8"/>
  <c r="E21" i="7"/>
  <c r="E16" i="7"/>
  <c r="E30" i="7"/>
  <c r="E29" i="7"/>
  <c r="E12" i="7"/>
  <c r="E4" i="7"/>
  <c r="E19" i="7"/>
  <c r="E23" i="7"/>
  <c r="E9" i="7"/>
  <c r="E22" i="7"/>
  <c r="E33" i="7"/>
  <c r="E32" i="7"/>
  <c r="E11" i="7"/>
  <c r="E27" i="7"/>
  <c r="E34" i="7"/>
  <c r="E8" i="7"/>
  <c r="E14" i="7"/>
  <c r="E2" i="7"/>
  <c r="E20" i="7"/>
  <c r="E7" i="7"/>
  <c r="E24" i="7"/>
  <c r="E26" i="7"/>
  <c r="E5" i="7"/>
  <c r="E31" i="7"/>
  <c r="E15" i="7"/>
  <c r="E13" i="7"/>
  <c r="E10" i="7"/>
  <c r="E18" i="7"/>
  <c r="E35" i="7"/>
  <c r="E28" i="7"/>
  <c r="E3" i="7"/>
  <c r="E25" i="7"/>
  <c r="E6" i="7"/>
  <c r="E17" i="7"/>
</calcChain>
</file>

<file path=xl/sharedStrings.xml><?xml version="1.0" encoding="utf-8"?>
<sst xmlns="http://schemas.openxmlformats.org/spreadsheetml/2006/main" count="1290" uniqueCount="155">
  <si>
    <t>Код ЄДРПОУ</t>
  </si>
  <si>
    <t>3309.9</t>
  </si>
  <si>
    <t>03349134</t>
  </si>
  <si>
    <t>03328468</t>
  </si>
  <si>
    <t>03331466</t>
  </si>
  <si>
    <t>03349507</t>
  </si>
  <si>
    <t>32884814</t>
  </si>
  <si>
    <t>03349499</t>
  </si>
  <si>
    <t>05475854</t>
  </si>
  <si>
    <t>Чистий дохід від реалізації продукції, тис.грн.</t>
  </si>
  <si>
    <t xml:space="preserve"> Валовий прибуток/збиток, тис.грн.</t>
  </si>
  <si>
    <t>Матеріальні затрати, тис.грн.</t>
  </si>
  <si>
    <t xml:space="preserve"> Витрати на оплату праці, тис.грн.</t>
  </si>
  <si>
    <t xml:space="preserve"> Амортизація, тис.грн.</t>
  </si>
  <si>
    <t>Фінансовий результат від операційної діяльності (прибуток/збиток), тис.грн.</t>
  </si>
  <si>
    <t>Чистий прибуток/збиток, тис.грн.</t>
  </si>
  <si>
    <t xml:space="preserve"> Оборотні активи, тис.грн.</t>
  </si>
  <si>
    <t>Необоротні активи, тис.грн.</t>
  </si>
  <si>
    <t>Основні засоби (первісна вартість), тис.грн.</t>
  </si>
  <si>
    <t>Основні засоби (знос), тис.грн.</t>
  </si>
  <si>
    <t xml:space="preserve"> Загальна вартість активів, тис.гри.</t>
  </si>
  <si>
    <t xml:space="preserve"> Розмір статутного капіталу, тис.грн.</t>
  </si>
  <si>
    <t xml:space="preserve"> Власний капітал, тис.грн.</t>
  </si>
  <si>
    <t>Довгострокові зобов’язання і забезпечення, тис.грн.</t>
  </si>
  <si>
    <t xml:space="preserve"> Поточні зобов’язання і забезпечення, тис.грн.</t>
  </si>
  <si>
    <t>Найменування комунального підприємства</t>
  </si>
  <si>
    <t>Основні засоби (залишкова вартість), тис.грн.</t>
  </si>
  <si>
    <t>КП ММР "Миколаївпастранс"</t>
  </si>
  <si>
    <t>КП ММР "Миколаївелектротранс"</t>
  </si>
  <si>
    <t>ОКП "Миколаївоблтеплоенерго"</t>
  </si>
  <si>
    <t>МКП "Миколаївводоканал"</t>
  </si>
  <si>
    <t>КП "Обрій-ДКП"</t>
  </si>
  <si>
    <t>КП "Миколаївкомунтранс"</t>
  </si>
  <si>
    <t>ДП КП "Миколаївкомунтранс" АС "Центральний"</t>
  </si>
  <si>
    <t>КП "ЕЛУ автодоріг"</t>
  </si>
  <si>
    <t>КП "Дорога"</t>
  </si>
  <si>
    <t>Комунальне спеціалізоване монтажно-експлуатаційне підприємство</t>
  </si>
  <si>
    <t>КП "Госпрозрахункова дільниця механізації будівництва"</t>
  </si>
  <si>
    <t>КП ММР "Миколаївська ритуальна служба"</t>
  </si>
  <si>
    <t>КП ММР "Миколаївські парки"</t>
  </si>
  <si>
    <t>КП ММР "Центр захисту тварин"</t>
  </si>
  <si>
    <t>КП ММР "Капітальне будівництво м. Миколаєва"</t>
  </si>
  <si>
    <t>КП "СКП "Гуртожиток"</t>
  </si>
  <si>
    <t>КП "ДЄЗ "Корабел"</t>
  </si>
  <si>
    <t>КП "ДЄЗ "Океан"</t>
  </si>
  <si>
    <t>КЖЕП ММР "Зоря"</t>
  </si>
  <si>
    <t>КЖЕП Центрального району м. Миколаєва</t>
  </si>
  <si>
    <t>КЖЕП № 24</t>
  </si>
  <si>
    <t>ЖКП ММР "Південь"</t>
  </si>
  <si>
    <t>ЖКП ММР "Бриз"</t>
  </si>
  <si>
    <t>ЖКП ММР "Прибужжя"</t>
  </si>
  <si>
    <t>КП "ДЄЗ "Пілот"</t>
  </si>
  <si>
    <t>КП "Миколаївське міжміське бюро технічної інвентаризації"</t>
  </si>
  <si>
    <t>КП "Госпрозрахункове проектно-виробниче архітектурно-планувальне бюро"</t>
  </si>
  <si>
    <t>КП "Таймсет"</t>
  </si>
  <si>
    <t>КП "Миколаївська овочева база"</t>
  </si>
  <si>
    <t>КП Телерадіокомпанія "МАРТ"</t>
  </si>
  <si>
    <t>КП ММР "Позаміський дитячий заклад оздоровлення та відпочинку "Дельфін"</t>
  </si>
  <si>
    <t>КВП по організації харчування в навчальних закладах</t>
  </si>
  <si>
    <t>КП "Міський інформаційно-обчислювальний центр"</t>
  </si>
  <si>
    <t>КП "ДП стоматологічної поліклініки № 1"</t>
  </si>
  <si>
    <t>КП "ДП стоматологічної поліклініки № 2"</t>
  </si>
  <si>
    <t>КП ММР "Стоматологія № 3"</t>
  </si>
  <si>
    <t>КП ММР "Міське ринкове господарство"</t>
  </si>
  <si>
    <t>КП ММР "Інститут соціально-економічного розвитку міста"</t>
  </si>
  <si>
    <t>КП ММР "Аеропорт Миколаїв"</t>
  </si>
  <si>
    <t>КП "Аптека"</t>
  </si>
  <si>
    <t>КП "Миколаїв судпром"</t>
  </si>
  <si>
    <t>КП "Госпрозрахункове проектно-вишукувальне бюро"</t>
  </si>
  <si>
    <t>-</t>
  </si>
  <si>
    <t>32333053</t>
  </si>
  <si>
    <t>https://openbudget.in.ua/municipal/enterprise_from_town/55a818f86b617309df212800/5d09f9722f212063ce000018?locale=uk</t>
  </si>
  <si>
    <t>https://openbudget.in.ua/municipal/enterprise_from_town/55a818f86b617309df212800/5d09f9722f212063ce00001b?locale=uk</t>
  </si>
  <si>
    <t>КП ММР "Стоматологія №3"</t>
  </si>
  <si>
    <t>https://openbudget.in.ua/municipal/enterprise_from_town/55a818f86b617309df212800/5d09f9722f212063ce00001a?locale=uk</t>
  </si>
  <si>
    <t>КП "ДП стоматологічної поліклініки №2"</t>
  </si>
  <si>
    <t>https://openbudget.in.ua/municipal/enterprise_from_town/55a818f86b617309df212800/5d09f9722f212063ce000019?locale=uk</t>
  </si>
  <si>
    <t>КП "ДП стоматологічної поліклініки №1"</t>
  </si>
  <si>
    <t>https://openbudget.in.ua/municipal/enterprise_from_town/55a818f86b617309df212800/5d09f9722f212063ce000017?locale=uk</t>
  </si>
  <si>
    <t>https://openbudget.in.ua/municipal/enterprise_from_town/55a818f86b617309df212800/5d09f9722f212063ce000016?locale=uk</t>
  </si>
  <si>
    <t>https://openbudget.in.ua/municipal/enterprise_from_town/55a818f86b617309df212800/5d09f9722f212063ce000015?locale=uk</t>
  </si>
  <si>
    <t>https://openbudget.in.ua/municipal/enterprise_from_town/55a818f86b617309df212800/5d09f9722f212063ce000014?locale=uk</t>
  </si>
  <si>
    <t>https://openbudget.in.ua/municipal/enterprise_from_town/55a818f86b617309df212800/5d09f9722f212063ce000012?locale=uk</t>
  </si>
  <si>
    <t>https://openbudget.in.ua/municipal/enterprise_from_town/55a818f86b617309df212800/5d09f9722f212063ce000010?locale=uk</t>
  </si>
  <si>
    <t>https://openbudget.in.ua/municipal/enterprise_from_town/55a818f86b617309df212800/5d09f9722f212063ce00000f?locale=uk</t>
  </si>
  <si>
    <t>https://openbudget.in.ua/municipal/enterprise_from_town/55a818f86b617309df212800/5d09f9722f212063ce00000e?locale=uk</t>
  </si>
  <si>
    <t>https://openbudget.in.ua/municipal/enterprise_from_town/55a818f86b617309df212800/5d09f9722f212063ce000029?locale=uk</t>
  </si>
  <si>
    <t>https://openbudget.in.ua/municipal/enterprise_from_town/55a818f86b617309df212800/5d09f9722f212063ce000028?locale=uk</t>
  </si>
  <si>
    <t>https://openbudget.in.ua/municipal/enterprise_from_town/55a818f86b617309df212800/5d09f9722f212063ce000026?locale=uk</t>
  </si>
  <si>
    <t>https://openbudget.in.ua/municipal/enterprise_from_town/55a818f86b617309df212800/5d09f9722f212063ce000025?locale=uk</t>
  </si>
  <si>
    <t>https://openbudget.in.ua/municipal/enterprise_from_town/55a818f86b617309df212800/5d09f9722f212063ce000024?locale=uk</t>
  </si>
  <si>
    <t>https://openbudget.in.ua/municipal/enterprise_from_town/55a818f86b617309df212800/5d09f9722f212063ce000023?locale=uk</t>
  </si>
  <si>
    <t>https://openbudget.in.ua/municipal/enterprise_from_town/55a818f86b617309df212800/5d09f9722f212063ce00000d?locale=uk</t>
  </si>
  <si>
    <t>https://openbudget.in.ua/municipal/enterprise_from_town/55a818f86b617309df212800/5d09f9722f212063ce00000c?locale=uk</t>
  </si>
  <si>
    <t>https://openbudget.in.ua/municipal/enterprise_from_town/55a818f86b617309df212800/5d09f9722f212063ce00000b?locale=uk</t>
  </si>
  <si>
    <t>https://openbudget.in.ua/municipal/enterprise_from_town/55a818f86b617309df212800/5d09f9722f212063ce000006?locale=uk</t>
  </si>
  <si>
    <t>https://openbudget.in.ua/municipal/enterprise_from_town/55a818f86b617309df212800/5d09f9722f212063ce000009?locale=uk</t>
  </si>
  <si>
    <t>https://openbudget.in.ua/municipal/enterprise_from_town/55a818f86b617309df212800/5d09f9722f212063ce000008?locale=uk</t>
  </si>
  <si>
    <t>https://openbudget.in.ua/municipal/enterprise_from_town/55a818f86b617309df212800/5d09f9722f212063ce000004?locale=uk</t>
  </si>
  <si>
    <t>https://openbudget.in.ua/municipal/enterprise_from_town/55a818f86b617309df212800/5d09f7002f2120199c000003?locale=uk</t>
  </si>
  <si>
    <t>https://openbudget.in.ua/municipal/enterprise_from_town/55a818f86b617309df212800/5d09f9722f212063ce000007?locale=uk</t>
  </si>
  <si>
    <t>https://openbudget.in.ua/municipal/enterprise_from_town/55a818f86b617309df212800/5d09f7002f2120199c000002?locale=uk</t>
  </si>
  <si>
    <t>https://openbudget.in.ua/municipal/enterprise_from_town/55a818f86b617309df212800/5d09f7002f2120199c000001?locale=uk</t>
  </si>
  <si>
    <t>https://openbudget.in.ua/municipal/enterprise_from_town/55a818f86b617309df212800/5d09f9722f212063ce000013?locale=uk</t>
  </si>
  <si>
    <t>https://openbudget.in.ua/municipal/enterprise_from_town/55a818f86b617309df212800/5d09f9722f212063ce000005?locale=uk</t>
  </si>
  <si>
    <t>Комунальне некомерційне підприємство Миколаївської міської ради "Центр первинної медико-санітарної допомоги №1"</t>
  </si>
  <si>
    <t>Комунальне некомерційне підприємство Миколаївської міської ради "Центр первинної медико-санітарної допомоги №2"</t>
  </si>
  <si>
    <t>Комунальне некомерційне підприємство Миколаївської міської ради "Центр первинної медико-санітарної допомоги №3"</t>
  </si>
  <si>
    <t>Комунальне некомерційне підприємство Миколаївської міської ради "Центр первинної медико-санітарної допомоги № 4"</t>
  </si>
  <si>
    <t>Комунальне некомерційне підприємство Миколаївської міської ради "Центр первинної медико-санітарної допомоги №5"</t>
  </si>
  <si>
    <t>Комунальне некомерційне підприємство Миколаївської міської ради "Центр первинної медико-санітарної допомоги №6"</t>
  </si>
  <si>
    <t>Комунальне некомерційне підприємство Миколаївської міської ради "Центр первинної медико-санітарної допомоги №7"</t>
  </si>
  <si>
    <t>Комунальне некомерційне підприємство Миколаївської міської ради "Міська лікарня №1"</t>
  </si>
  <si>
    <t>Комунальне некомерційне підприємство Миколаївської міської ради «Міська лікарня №3»</t>
  </si>
  <si>
    <t>Комунальне некомерційне підприємство Миколаївської міської ради "Міська лікарня №4"</t>
  </si>
  <si>
    <t>Комунальне некомерційне підприємство Миколаївської міської ради "Міська лікарня №5"</t>
  </si>
  <si>
    <t>Комунальне некомерційне підприємство Миколаївської міської ради "Міська лікарня швидкої медичної допомоги"</t>
  </si>
  <si>
    <t>Комунальне некомерційне підприємство Миколаївської міської ради "Міська дитяча лікарня №2"</t>
  </si>
  <si>
    <t>Комунальне некомерційне підприємство Миколаївської міської ради "Міська стоматологічна поліклініка"</t>
  </si>
  <si>
    <t>Комунальне некомерційне підприємство Миколаївської міської ради "Пологовий будинок №1"</t>
  </si>
  <si>
    <t>Комунальне некомерційне підприємство Миколаївської міської ради "Пологовий будинок №2"</t>
  </si>
  <si>
    <t>Комунальне некомерційне підприємство Миколаївської міської ради "Пологовий будинок №3"</t>
  </si>
  <si>
    <t>Комунальне некомерційне підприємство Миколаївської міської ради «Центр соціально значущих хвороб»</t>
  </si>
  <si>
    <t xml:space="preserve"> -</t>
  </si>
  <si>
    <t>05483227</t>
  </si>
  <si>
    <t>05483210</t>
  </si>
  <si>
    <t>Найменування комунального комерційного підприємства
Миколаївської міської ради</t>
  </si>
  <si>
    <t>05483150</t>
  </si>
  <si>
    <t>05483182</t>
  </si>
  <si>
    <t>05483078</t>
  </si>
  <si>
    <t>04592434</t>
  </si>
  <si>
    <t>01998408</t>
  </si>
  <si>
    <t>01998489</t>
  </si>
  <si>
    <t>05483121</t>
  </si>
  <si>
    <t>05483090</t>
  </si>
  <si>
    <t>05483138</t>
  </si>
  <si>
    <t>05483144</t>
  </si>
  <si>
    <t>02774349</t>
  </si>
  <si>
    <t>https://www.openbudget.in.ua/municipal/enterprise_from_town/55a818f86b617309df212800/5d09f9722f212063ce00001c?locale=uk</t>
  </si>
  <si>
    <t>https://www.openbudget.in.ua/municipal/enterprise_from_town/55a818f86b617309df212800/5d09f9722f212063ce00001d?locale=uk</t>
  </si>
  <si>
    <t>https://www.openbudget.in.ua/municipal/enterprise_from_town/55a818f86b617309df212800/5d09f9722f212063ce00001e?locale=uk</t>
  </si>
  <si>
    <t>https://www.openbudget.in.ua/municipal/enterprise_from_town/55a818f86b617309df212800/5d09f9722f212063ce00001f?locale=uk</t>
  </si>
  <si>
    <t>https://www.openbudget.in.ua/municipal/enterprise_from_town/55a818f86b617309df212800/5d09f9722f212063ce000020?locale=uk</t>
  </si>
  <si>
    <t>https://www.openbudget.in.ua/municipal/enterprise_from_town/55a818f86b617309df212800/5d09f9722f212063ce000021?locale=uk</t>
  </si>
  <si>
    <t>https://www.openbudget.in.ua/municipal/enterprise_from_town/55a818f86b617309df212800/5d09f9722f212063ce000022?locale=uk</t>
  </si>
  <si>
    <t>https://www.openbudget.in.ua/municipal/enterprise_from_town/55a818f86b617309df212800/60ee974c172703001400196a?locale=uk</t>
  </si>
  <si>
    <t>https://www.openbudget.in.ua/municipal/enterprise_from_town/55a818f86b617309df212800/60eee3331727030014002346?locale=uk</t>
  </si>
  <si>
    <t>https://www.openbudget.in.ua/municipal/enterprise_from_town/55a818f86b617309df212800/60eed87d172703001400209d?locale=uk</t>
  </si>
  <si>
    <t>https://www.openbudget.in.ua/municipal/enterprise_from_town/55a818f86b617309df212800/60eee1a71727030014002237?locale=uk</t>
  </si>
  <si>
    <t>https://www.openbudget.in.ua/municipal/enterprise_from_town/55a818f86b617309df212800/60ee94c917270300140018a7?locale=uk</t>
  </si>
  <si>
    <t>https://www.openbudget.in.ua/municipal/enterprise_from_town/55a818f86b617309df212800/60eed1a01727030014001fa2?locale=uk</t>
  </si>
  <si>
    <t>https://www.openbudget.in.ua/municipal/enterprise_from_town/55a818f86b617309df212800/60ee905217270300140017de?locale=uk</t>
  </si>
  <si>
    <t>https://www.openbudget.in.ua/municipal/enterprise_from_town/55a818f86b617309df212800/60eec5981727030014001ece?locale=uk</t>
  </si>
  <si>
    <t>https://www.openbudget.in.ua/municipal/enterprise_from_town/55a818f86b617309df212800/6125d34e1727030015000196?locale=uk</t>
  </si>
  <si>
    <r>
      <t xml:space="preserve">Гіперпосилання на аналітичний модуль "Комунальні підприємства"
вебпорталу openbudget.in.ua
</t>
    </r>
    <r>
      <rPr>
        <b/>
        <sz val="11"/>
        <color rgb="FFFF0000"/>
        <rFont val="Times New Roman"/>
        <family val="1"/>
        <charset val="204"/>
      </rPr>
      <t>(скопіювати гіперпосилання у строку пошуку веббраузеру)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</si>
</sst>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5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2" fillId="0" borderId="1" xfId="16" applyNumberFormat="1" applyFont="1" applyBorder="1" applyAlignment="1">
      <alignment horizontal="center" vertical="center"/>
    </xf>
    <xf numFmtId="0" fontId="8" fillId="0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/>
    </xf>
    <xf numFmtId="164" fontId="2" fillId="0" borderId="1" xfId="5" applyNumberFormat="1" applyFont="1" applyBorder="1" applyAlignment="1">
      <alignment horizontal="center" vertical="center"/>
    </xf>
    <xf numFmtId="164" fontId="2" fillId="0" borderId="1" xfId="6" applyNumberFormat="1" applyFont="1" applyBorder="1" applyAlignment="1">
      <alignment horizontal="center" vertical="center"/>
    </xf>
    <xf numFmtId="164" fontId="2" fillId="0" borderId="1" xfId="7" applyNumberFormat="1" applyFont="1" applyBorder="1" applyAlignment="1">
      <alignment horizontal="center" vertical="center"/>
    </xf>
    <xf numFmtId="164" fontId="2" fillId="0" borderId="1" xfId="8" applyNumberFormat="1" applyFont="1" applyBorder="1" applyAlignment="1">
      <alignment horizontal="center" vertical="center"/>
    </xf>
    <xf numFmtId="164" fontId="2" fillId="0" borderId="1" xfId="9" applyNumberFormat="1" applyFont="1" applyBorder="1" applyAlignment="1">
      <alignment horizontal="center" vertical="center"/>
    </xf>
    <xf numFmtId="164" fontId="2" fillId="0" borderId="1" xfId="10" applyNumberFormat="1" applyFont="1" applyBorder="1" applyAlignment="1">
      <alignment horizontal="center" vertical="center"/>
    </xf>
    <xf numFmtId="164" fontId="2" fillId="0" borderId="1" xfId="11" applyNumberFormat="1" applyFont="1" applyBorder="1" applyAlignment="1">
      <alignment horizontal="center" vertical="center"/>
    </xf>
    <xf numFmtId="164" fontId="2" fillId="0" borderId="1" xfId="12" applyNumberFormat="1" applyFont="1" applyBorder="1" applyAlignment="1">
      <alignment horizontal="center" vertical="center"/>
    </xf>
    <xf numFmtId="164" fontId="2" fillId="0" borderId="1" xfId="13" applyNumberFormat="1" applyFont="1" applyBorder="1" applyAlignment="1">
      <alignment horizontal="center" vertical="center"/>
    </xf>
    <xf numFmtId="164" fontId="2" fillId="0" borderId="1" xfId="14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/>
    <xf numFmtId="0" fontId="11" fillId="0" borderId="0" xfId="2" applyFont="1"/>
    <xf numFmtId="0" fontId="12" fillId="0" borderId="1" xfId="3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vertical="center" wrapText="1"/>
    </xf>
  </cellXfs>
  <cellStyles count="17">
    <cellStyle name="Гиперссылка" xfId="3" builtinId="8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colors>
    <mruColors>
      <color rgb="FFFA789D"/>
      <color rgb="FF82F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penbudget.in.ua/municipal/enterprise_from_town/55a818f86b617309df212800/5d09f9722f212063ce000019?locale=uk" TargetMode="External"/><Relationship Id="rId13" Type="http://schemas.openxmlformats.org/officeDocument/2006/relationships/hyperlink" Target="https://openbudget.in.ua/municipal/enterprise_from_town/55a818f86b617309df212800/5d09f9722f212063ce000012?locale=uk" TargetMode="External"/><Relationship Id="rId18" Type="http://schemas.openxmlformats.org/officeDocument/2006/relationships/hyperlink" Target="https://openbudget.in.ua/municipal/enterprise_from_town/55a818f86b617309df212800/5d09f9722f212063ce000028?locale=uk" TargetMode="External"/><Relationship Id="rId26" Type="http://schemas.openxmlformats.org/officeDocument/2006/relationships/hyperlink" Target="https://openbudget.in.ua/municipal/enterprise_from_town/55a818f86b617309df212800/5d09f9722f212063ce000009?locale=uk" TargetMode="External"/><Relationship Id="rId39" Type="http://schemas.openxmlformats.org/officeDocument/2006/relationships/hyperlink" Target="https://www.openbudget.in.ua/municipal/enterprise_from_town/55a818f86b617309df212800/60eee3331727030014002346?locale=uk" TargetMode="External"/><Relationship Id="rId3" Type="http://schemas.openxmlformats.org/officeDocument/2006/relationships/hyperlink" Target="https://openbudget.in.ua/municipal/enterprise_from_town/55a818f86b617309df212800/5d09f9722f212063ce000005?locale=uk" TargetMode="External"/><Relationship Id="rId21" Type="http://schemas.openxmlformats.org/officeDocument/2006/relationships/hyperlink" Target="https://openbudget.in.ua/municipal/enterprise_from_town/55a818f86b617309df212800/5d09f9722f212063ce000024?locale=uk" TargetMode="External"/><Relationship Id="rId34" Type="http://schemas.openxmlformats.org/officeDocument/2006/relationships/hyperlink" Target="https://www.openbudget.in.ua/municipal/enterprise_from_town/55a818f86b617309df212800/5d09f9722f212063ce00001f?locale=uk" TargetMode="External"/><Relationship Id="rId42" Type="http://schemas.openxmlformats.org/officeDocument/2006/relationships/hyperlink" Target="https://www.openbudget.in.ua/municipal/enterprise_from_town/55a818f86b617309df212800/60ee94c917270300140018a7?locale=uk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openbudget.in.ua/municipal/enterprise_from_town/55a818f86b617309df212800/5d09f9722f212063ce00001a?locale=uk" TargetMode="External"/><Relationship Id="rId12" Type="http://schemas.openxmlformats.org/officeDocument/2006/relationships/hyperlink" Target="https://openbudget.in.ua/municipal/enterprise_from_town/55a818f86b617309df212800/5d09f9722f212063ce000014?locale=uk" TargetMode="External"/><Relationship Id="rId17" Type="http://schemas.openxmlformats.org/officeDocument/2006/relationships/hyperlink" Target="https://openbudget.in.ua/municipal/enterprise_from_town/55a818f86b617309df212800/5d09f9722f212063ce000029?locale=uk" TargetMode="External"/><Relationship Id="rId25" Type="http://schemas.openxmlformats.org/officeDocument/2006/relationships/hyperlink" Target="https://openbudget.in.ua/municipal/enterprise_from_town/55a818f86b617309df212800/5d09f9722f212063ce000006?locale=uk" TargetMode="External"/><Relationship Id="rId33" Type="http://schemas.openxmlformats.org/officeDocument/2006/relationships/hyperlink" Target="https://www.openbudget.in.ua/municipal/enterprise_from_town/55a818f86b617309df212800/5d09f9722f212063ce00001e?locale=uk" TargetMode="External"/><Relationship Id="rId38" Type="http://schemas.openxmlformats.org/officeDocument/2006/relationships/hyperlink" Target="https://www.openbudget.in.ua/municipal/enterprise_from_town/55a818f86b617309df212800/60ee974c172703001400196a?locale=uk" TargetMode="External"/><Relationship Id="rId46" Type="http://schemas.openxmlformats.org/officeDocument/2006/relationships/hyperlink" Target="https://www.openbudget.in.ua/municipal/enterprise_from_town/55a818f86b617309df212800/6125d34e1727030015000196?locale=uk" TargetMode="External"/><Relationship Id="rId2" Type="http://schemas.openxmlformats.org/officeDocument/2006/relationships/hyperlink" Target="https://openbudget.in.ua/municipal/enterprise_from_town/55a818f86b617309df212800/5d09f9722f212063ce000013?locale=uk" TargetMode="External"/><Relationship Id="rId16" Type="http://schemas.openxmlformats.org/officeDocument/2006/relationships/hyperlink" Target="https://openbudget.in.ua/municipal/enterprise_from_town/55a818f86b617309df212800/5d09f9722f212063ce00000e?locale=uk" TargetMode="External"/><Relationship Id="rId20" Type="http://schemas.openxmlformats.org/officeDocument/2006/relationships/hyperlink" Target="https://openbudget.in.ua/municipal/enterprise_from_town/55a818f86b617309df212800/5d09f9722f212063ce000025?locale=uk" TargetMode="External"/><Relationship Id="rId29" Type="http://schemas.openxmlformats.org/officeDocument/2006/relationships/hyperlink" Target="https://openbudget.in.ua/municipal/enterprise_from_town/55a818f86b617309df212800/5d09f9722f212063ce000007?locale=uk" TargetMode="External"/><Relationship Id="rId41" Type="http://schemas.openxmlformats.org/officeDocument/2006/relationships/hyperlink" Target="https://www.openbudget.in.ua/municipal/enterprise_from_town/55a818f86b617309df212800/60eee1a71727030014002237?locale=uk" TargetMode="External"/><Relationship Id="rId1" Type="http://schemas.openxmlformats.org/officeDocument/2006/relationships/hyperlink" Target="https://openbudget.in.ua/municipal/enterprise_from_town/55a818f86b617309df212800/5d09f7002f2120199c000001?locale=uk" TargetMode="External"/><Relationship Id="rId6" Type="http://schemas.openxmlformats.org/officeDocument/2006/relationships/hyperlink" Target="https://openbudget.in.ua/municipal/enterprise_from_town/55a818f86b617309df212800/5d09f9722f212063ce00001b?locale=uk" TargetMode="External"/><Relationship Id="rId11" Type="http://schemas.openxmlformats.org/officeDocument/2006/relationships/hyperlink" Target="https://openbudget.in.ua/municipal/enterprise_from_town/55a818f86b617309df212800/5d09f9722f212063ce000015?locale=uk" TargetMode="External"/><Relationship Id="rId24" Type="http://schemas.openxmlformats.org/officeDocument/2006/relationships/hyperlink" Target="https://openbudget.in.ua/municipal/enterprise_from_town/55a818f86b617309df212800/5d09f9722f212063ce00000b?locale=uk" TargetMode="External"/><Relationship Id="rId32" Type="http://schemas.openxmlformats.org/officeDocument/2006/relationships/hyperlink" Target="https://www.openbudget.in.ua/municipal/enterprise_from_town/55a818f86b617309df212800/5d09f9722f212063ce00001d?locale=uk" TargetMode="External"/><Relationship Id="rId37" Type="http://schemas.openxmlformats.org/officeDocument/2006/relationships/hyperlink" Target="https://www.openbudget.in.ua/municipal/enterprise_from_town/55a818f86b617309df212800/5d09f9722f212063ce000022?locale=uk" TargetMode="External"/><Relationship Id="rId40" Type="http://schemas.openxmlformats.org/officeDocument/2006/relationships/hyperlink" Target="https://www.openbudget.in.ua/municipal/enterprise_from_town/55a818f86b617309df212800/60eed87d172703001400209d?locale=uk" TargetMode="External"/><Relationship Id="rId45" Type="http://schemas.openxmlformats.org/officeDocument/2006/relationships/hyperlink" Target="https://www.openbudget.in.ua/municipal/enterprise_from_town/55a818f86b617309df212800/60eec5981727030014001ece?locale=uk" TargetMode="External"/><Relationship Id="rId5" Type="http://schemas.openxmlformats.org/officeDocument/2006/relationships/hyperlink" Target="https://openbudget.in.ua/municipal/enterprise_from_town/55a818f86b617309df212800/5d09f9722f212063ce000018?locale=uk" TargetMode="External"/><Relationship Id="rId15" Type="http://schemas.openxmlformats.org/officeDocument/2006/relationships/hyperlink" Target="https://openbudget.in.ua/municipal/enterprise_from_town/55a818f86b617309df212800/5d09f9722f212063ce00000f?locale=uk" TargetMode="External"/><Relationship Id="rId23" Type="http://schemas.openxmlformats.org/officeDocument/2006/relationships/hyperlink" Target="https://openbudget.in.ua/municipal/enterprise_from_town/55a818f86b617309df212800/5d09f9722f212063ce00000c?locale=uk" TargetMode="External"/><Relationship Id="rId28" Type="http://schemas.openxmlformats.org/officeDocument/2006/relationships/hyperlink" Target="https://openbudget.in.ua/municipal/enterprise_from_town/55a818f86b617309df212800/5d09f7002f2120199c000002?locale=uk" TargetMode="External"/><Relationship Id="rId36" Type="http://schemas.openxmlformats.org/officeDocument/2006/relationships/hyperlink" Target="https://www.openbudget.in.ua/municipal/enterprise_from_town/55a818f86b617309df212800/5d09f9722f212063ce000021?locale=uk" TargetMode="External"/><Relationship Id="rId10" Type="http://schemas.openxmlformats.org/officeDocument/2006/relationships/hyperlink" Target="https://openbudget.in.ua/municipal/enterprise_from_town/55a818f86b617309df212800/5d09f9722f212063ce000016?locale=uk" TargetMode="External"/><Relationship Id="rId19" Type="http://schemas.openxmlformats.org/officeDocument/2006/relationships/hyperlink" Target="https://openbudget.in.ua/municipal/enterprise_from_town/55a818f86b617309df212800/5d09f9722f212063ce000026?locale=uk" TargetMode="External"/><Relationship Id="rId31" Type="http://schemas.openxmlformats.org/officeDocument/2006/relationships/hyperlink" Target="https://www.openbudget.in.ua/municipal/enterprise_from_town/55a818f86b617309df212800/5d09f9722f212063ce00001c?locale=uk" TargetMode="External"/><Relationship Id="rId44" Type="http://schemas.openxmlformats.org/officeDocument/2006/relationships/hyperlink" Target="https://www.openbudget.in.ua/municipal/enterprise_from_town/55a818f86b617309df212800/60ee905217270300140017de?locale=uk" TargetMode="External"/><Relationship Id="rId4" Type="http://schemas.openxmlformats.org/officeDocument/2006/relationships/hyperlink" Target="https://openbudget.in.ua/municipal/enterprise_from_town/55a818f86b617309df212800/5d09f9722f212063ce000023?locale=uk" TargetMode="External"/><Relationship Id="rId9" Type="http://schemas.openxmlformats.org/officeDocument/2006/relationships/hyperlink" Target="https://openbudget.in.ua/municipal/enterprise_from_town/55a818f86b617309df212800/5d09f9722f212063ce000017?locale=uk" TargetMode="External"/><Relationship Id="rId14" Type="http://schemas.openxmlformats.org/officeDocument/2006/relationships/hyperlink" Target="https://openbudget.in.ua/municipal/enterprise_from_town/55a818f86b617309df212800/5d09f9722f212063ce000010?locale=uk" TargetMode="External"/><Relationship Id="rId22" Type="http://schemas.openxmlformats.org/officeDocument/2006/relationships/hyperlink" Target="https://openbudget.in.ua/municipal/enterprise_from_town/55a818f86b617309df212800/5d09f9722f212063ce00000d?locale=uk" TargetMode="External"/><Relationship Id="rId27" Type="http://schemas.openxmlformats.org/officeDocument/2006/relationships/hyperlink" Target="https://openbudget.in.ua/municipal/enterprise_from_town/55a818f86b617309df212800/5d09f9722f212063ce000004?locale=uk" TargetMode="External"/><Relationship Id="rId30" Type="http://schemas.openxmlformats.org/officeDocument/2006/relationships/hyperlink" Target="https://openbudget.in.ua/municipal/enterprise_from_town/55a818f86b617309df212800/5d09f7002f2120199c000003?locale=uk" TargetMode="External"/><Relationship Id="rId35" Type="http://schemas.openxmlformats.org/officeDocument/2006/relationships/hyperlink" Target="https://www.openbudget.in.ua/municipal/enterprise_from_town/55a818f86b617309df212800/5d09f9722f212063ce000020?locale=uk" TargetMode="External"/><Relationship Id="rId43" Type="http://schemas.openxmlformats.org/officeDocument/2006/relationships/hyperlink" Target="https://www.openbudget.in.ua/municipal/enterprise_from_town/55a818f86b617309df212800/60eed1a01727030014001fa2?locale=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/>
  </sheetViews>
  <sheetFormatPr defaultRowHeight="15" x14ac:dyDescent="0.25"/>
  <cols>
    <col min="1" max="1" width="44" style="36" customWidth="1"/>
    <col min="2" max="2" width="15.85546875" style="64" customWidth="1"/>
    <col min="3" max="3" width="69.140625" style="36" customWidth="1"/>
    <col min="4" max="16384" width="9.140625" style="62"/>
  </cols>
  <sheetData>
    <row r="1" spans="1:4" ht="55.5" customHeight="1" x14ac:dyDescent="0.25">
      <c r="A1" s="29" t="s">
        <v>126</v>
      </c>
      <c r="B1" s="58" t="s">
        <v>0</v>
      </c>
      <c r="C1" s="29" t="s">
        <v>154</v>
      </c>
      <c r="D1" s="61"/>
    </row>
    <row r="2" spans="1:4" ht="30" x14ac:dyDescent="0.25">
      <c r="A2" s="30" t="s">
        <v>27</v>
      </c>
      <c r="B2" s="59">
        <v>42631262</v>
      </c>
      <c r="C2" s="31" t="s">
        <v>104</v>
      </c>
      <c r="D2" s="61"/>
    </row>
    <row r="3" spans="1:4" ht="30" x14ac:dyDescent="0.25">
      <c r="A3" s="30" t="s">
        <v>28</v>
      </c>
      <c r="B3" s="59" t="s">
        <v>3</v>
      </c>
      <c r="C3" s="31" t="s">
        <v>103</v>
      </c>
      <c r="D3" s="61"/>
    </row>
    <row r="4" spans="1:4" ht="30" x14ac:dyDescent="0.25">
      <c r="A4" s="30" t="s">
        <v>29</v>
      </c>
      <c r="B4" s="59">
        <v>31319242</v>
      </c>
      <c r="C4" s="31" t="s">
        <v>102</v>
      </c>
      <c r="D4" s="61"/>
    </row>
    <row r="5" spans="1:4" ht="30" x14ac:dyDescent="0.25">
      <c r="A5" s="30" t="s">
        <v>30</v>
      </c>
      <c r="B5" s="59">
        <v>31448144</v>
      </c>
      <c r="C5" s="57" t="s">
        <v>101</v>
      </c>
      <c r="D5" s="61"/>
    </row>
    <row r="6" spans="1:4" ht="30" x14ac:dyDescent="0.25">
      <c r="A6" s="30" t="s">
        <v>31</v>
      </c>
      <c r="B6" s="59">
        <v>30083573</v>
      </c>
      <c r="C6" s="57" t="s">
        <v>100</v>
      </c>
      <c r="D6" s="61"/>
    </row>
    <row r="7" spans="1:4" ht="30" x14ac:dyDescent="0.25">
      <c r="A7" s="30" t="s">
        <v>32</v>
      </c>
      <c r="B7" s="59">
        <v>32459822</v>
      </c>
      <c r="C7" s="57" t="s">
        <v>99</v>
      </c>
      <c r="D7" s="61"/>
    </row>
    <row r="8" spans="1:4" ht="30" x14ac:dyDescent="0.25">
      <c r="A8" s="30" t="s">
        <v>34</v>
      </c>
      <c r="B8" s="59" t="s">
        <v>7</v>
      </c>
      <c r="C8" s="31" t="s">
        <v>98</v>
      </c>
      <c r="D8" s="61"/>
    </row>
    <row r="9" spans="1:4" ht="30" x14ac:dyDescent="0.25">
      <c r="A9" s="30" t="s">
        <v>36</v>
      </c>
      <c r="B9" s="59">
        <v>13845696</v>
      </c>
      <c r="C9" s="31" t="s">
        <v>97</v>
      </c>
      <c r="D9" s="61"/>
    </row>
    <row r="10" spans="1:4" ht="30" x14ac:dyDescent="0.25">
      <c r="A10" s="30" t="s">
        <v>37</v>
      </c>
      <c r="B10" s="59" t="s">
        <v>4</v>
      </c>
      <c r="C10" s="31" t="s">
        <v>96</v>
      </c>
      <c r="D10" s="61"/>
    </row>
    <row r="11" spans="1:4" ht="30" x14ac:dyDescent="0.25">
      <c r="A11" s="30" t="s">
        <v>38</v>
      </c>
      <c r="B11" s="59" t="s">
        <v>2</v>
      </c>
      <c r="C11" s="31" t="s">
        <v>95</v>
      </c>
      <c r="D11" s="61"/>
    </row>
    <row r="12" spans="1:4" ht="30" x14ac:dyDescent="0.25">
      <c r="A12" s="30" t="s">
        <v>39</v>
      </c>
      <c r="B12" s="59">
        <v>32884306</v>
      </c>
      <c r="C12" s="31" t="s">
        <v>94</v>
      </c>
      <c r="D12" s="61"/>
    </row>
    <row r="13" spans="1:4" ht="30" x14ac:dyDescent="0.25">
      <c r="A13" s="30" t="s">
        <v>40</v>
      </c>
      <c r="B13" s="59">
        <v>24796498</v>
      </c>
      <c r="C13" s="31" t="s">
        <v>93</v>
      </c>
      <c r="D13" s="61"/>
    </row>
    <row r="14" spans="1:4" ht="30" x14ac:dyDescent="0.25">
      <c r="A14" s="30" t="s">
        <v>41</v>
      </c>
      <c r="B14" s="59">
        <v>38457747</v>
      </c>
      <c r="C14" s="31" t="s">
        <v>92</v>
      </c>
      <c r="D14" s="61"/>
    </row>
    <row r="15" spans="1:4" ht="30" x14ac:dyDescent="0.25">
      <c r="A15" s="30" t="s">
        <v>42</v>
      </c>
      <c r="B15" s="59">
        <v>34437926</v>
      </c>
      <c r="C15" s="31" t="s">
        <v>91</v>
      </c>
      <c r="D15" s="61"/>
    </row>
    <row r="16" spans="1:4" ht="30" x14ac:dyDescent="0.25">
      <c r="A16" s="30" t="s">
        <v>44</v>
      </c>
      <c r="B16" s="59">
        <v>34606687</v>
      </c>
      <c r="C16" s="31" t="s">
        <v>90</v>
      </c>
      <c r="D16" s="61"/>
    </row>
    <row r="17" spans="1:4" ht="30" x14ac:dyDescent="0.25">
      <c r="A17" s="30" t="s">
        <v>45</v>
      </c>
      <c r="B17" s="59">
        <v>37104458</v>
      </c>
      <c r="C17" s="31" t="s">
        <v>89</v>
      </c>
      <c r="D17" s="61"/>
    </row>
    <row r="18" spans="1:4" ht="30" x14ac:dyDescent="0.25">
      <c r="A18" s="30" t="s">
        <v>46</v>
      </c>
      <c r="B18" s="59">
        <v>19295802</v>
      </c>
      <c r="C18" s="31" t="s">
        <v>88</v>
      </c>
      <c r="D18" s="61"/>
    </row>
    <row r="19" spans="1:4" ht="30" x14ac:dyDescent="0.25">
      <c r="A19" s="30" t="s">
        <v>49</v>
      </c>
      <c r="B19" s="59">
        <v>33250539</v>
      </c>
      <c r="C19" s="31" t="s">
        <v>87</v>
      </c>
      <c r="D19" s="61"/>
    </row>
    <row r="20" spans="1:4" ht="30" x14ac:dyDescent="0.25">
      <c r="A20" s="30" t="s">
        <v>50</v>
      </c>
      <c r="B20" s="59">
        <v>34707436</v>
      </c>
      <c r="C20" s="31" t="s">
        <v>86</v>
      </c>
      <c r="D20" s="61"/>
    </row>
    <row r="21" spans="1:4" ht="30" x14ac:dyDescent="0.25">
      <c r="A21" s="30" t="s">
        <v>52</v>
      </c>
      <c r="B21" s="59" t="s">
        <v>5</v>
      </c>
      <c r="C21" s="31" t="s">
        <v>85</v>
      </c>
      <c r="D21" s="61"/>
    </row>
    <row r="22" spans="1:4" ht="30" x14ac:dyDescent="0.25">
      <c r="A22" s="30" t="s">
        <v>53</v>
      </c>
      <c r="B22" s="59">
        <v>19298255</v>
      </c>
      <c r="C22" s="31" t="s">
        <v>84</v>
      </c>
      <c r="D22" s="61"/>
    </row>
    <row r="23" spans="1:4" ht="30" x14ac:dyDescent="0.25">
      <c r="A23" s="30" t="s">
        <v>54</v>
      </c>
      <c r="B23" s="59">
        <v>24782384</v>
      </c>
      <c r="C23" s="31" t="s">
        <v>83</v>
      </c>
      <c r="D23" s="61"/>
    </row>
    <row r="24" spans="1:4" ht="30" x14ac:dyDescent="0.25">
      <c r="A24" s="30" t="s">
        <v>55</v>
      </c>
      <c r="B24" s="59">
        <v>32189152</v>
      </c>
      <c r="C24" s="31" t="s">
        <v>82</v>
      </c>
      <c r="D24" s="61"/>
    </row>
    <row r="25" spans="1:4" ht="30" x14ac:dyDescent="0.25">
      <c r="A25" s="30" t="s">
        <v>56</v>
      </c>
      <c r="B25" s="59">
        <v>32092696</v>
      </c>
      <c r="C25" s="31" t="s">
        <v>81</v>
      </c>
      <c r="D25" s="61"/>
    </row>
    <row r="26" spans="1:4" ht="30" x14ac:dyDescent="0.25">
      <c r="A26" s="30" t="s">
        <v>57</v>
      </c>
      <c r="B26" s="59">
        <v>36384426</v>
      </c>
      <c r="C26" s="31" t="s">
        <v>80</v>
      </c>
      <c r="D26" s="61"/>
    </row>
    <row r="27" spans="1:4" ht="30" x14ac:dyDescent="0.25">
      <c r="A27" s="30" t="s">
        <v>58</v>
      </c>
      <c r="B27" s="59" t="s">
        <v>8</v>
      </c>
      <c r="C27" s="31" t="s">
        <v>79</v>
      </c>
      <c r="D27" s="61"/>
    </row>
    <row r="28" spans="1:4" ht="30" x14ac:dyDescent="0.25">
      <c r="A28" s="30" t="s">
        <v>59</v>
      </c>
      <c r="B28" s="59">
        <v>31554081</v>
      </c>
      <c r="C28" s="31" t="s">
        <v>78</v>
      </c>
      <c r="D28" s="61"/>
    </row>
    <row r="29" spans="1:4" ht="30" x14ac:dyDescent="0.25">
      <c r="A29" s="30" t="s">
        <v>77</v>
      </c>
      <c r="B29" s="59">
        <v>32143691</v>
      </c>
      <c r="C29" s="31" t="s">
        <v>76</v>
      </c>
      <c r="D29" s="61"/>
    </row>
    <row r="30" spans="1:4" ht="30" x14ac:dyDescent="0.25">
      <c r="A30" s="30" t="s">
        <v>75</v>
      </c>
      <c r="B30" s="59">
        <v>32143728</v>
      </c>
      <c r="C30" s="31" t="s">
        <v>74</v>
      </c>
      <c r="D30" s="61"/>
    </row>
    <row r="31" spans="1:4" ht="30" x14ac:dyDescent="0.25">
      <c r="A31" s="30" t="s">
        <v>73</v>
      </c>
      <c r="B31" s="59">
        <v>32884484</v>
      </c>
      <c r="C31" s="31" t="s">
        <v>72</v>
      </c>
      <c r="D31" s="61"/>
    </row>
    <row r="32" spans="1:4" ht="30" x14ac:dyDescent="0.25">
      <c r="A32" s="30" t="s">
        <v>64</v>
      </c>
      <c r="B32" s="59">
        <v>33573855</v>
      </c>
      <c r="C32" s="31" t="s">
        <v>71</v>
      </c>
      <c r="D32" s="61"/>
    </row>
    <row r="33" spans="1:3" ht="45" x14ac:dyDescent="0.25">
      <c r="A33" s="54" t="s">
        <v>105</v>
      </c>
      <c r="B33" s="55" t="s">
        <v>127</v>
      </c>
      <c r="C33" s="57" t="s">
        <v>138</v>
      </c>
    </row>
    <row r="34" spans="1:3" ht="45" x14ac:dyDescent="0.25">
      <c r="A34" s="54" t="s">
        <v>106</v>
      </c>
      <c r="B34" s="55" t="s">
        <v>128</v>
      </c>
      <c r="C34" s="57" t="s">
        <v>139</v>
      </c>
    </row>
    <row r="35" spans="1:3" ht="45" x14ac:dyDescent="0.25">
      <c r="A35" s="54" t="s">
        <v>107</v>
      </c>
      <c r="B35" s="55">
        <v>30083840</v>
      </c>
      <c r="C35" s="57" t="s">
        <v>140</v>
      </c>
    </row>
    <row r="36" spans="1:3" ht="45" x14ac:dyDescent="0.25">
      <c r="A36" s="54" t="s">
        <v>108</v>
      </c>
      <c r="B36" s="55">
        <v>32884395</v>
      </c>
      <c r="C36" s="57" t="s">
        <v>141</v>
      </c>
    </row>
    <row r="37" spans="1:3" ht="45" x14ac:dyDescent="0.25">
      <c r="A37" s="54" t="s">
        <v>109</v>
      </c>
      <c r="B37" s="55">
        <v>35512883</v>
      </c>
      <c r="C37" s="57" t="s">
        <v>142</v>
      </c>
    </row>
    <row r="38" spans="1:3" ht="45" x14ac:dyDescent="0.25">
      <c r="A38" s="54" t="s">
        <v>110</v>
      </c>
      <c r="B38" s="55">
        <v>25375178</v>
      </c>
      <c r="C38" s="57" t="s">
        <v>143</v>
      </c>
    </row>
    <row r="39" spans="1:3" ht="45" x14ac:dyDescent="0.25">
      <c r="A39" s="54" t="s">
        <v>111</v>
      </c>
      <c r="B39" s="55">
        <v>38458175</v>
      </c>
      <c r="C39" s="57" t="s">
        <v>144</v>
      </c>
    </row>
    <row r="40" spans="1:3" ht="45" x14ac:dyDescent="0.25">
      <c r="A40" s="54" t="s">
        <v>112</v>
      </c>
      <c r="B40" s="55" t="s">
        <v>129</v>
      </c>
      <c r="C40" s="60"/>
    </row>
    <row r="41" spans="1:3" ht="45" x14ac:dyDescent="0.25">
      <c r="A41" s="54" t="s">
        <v>113</v>
      </c>
      <c r="B41" s="55" t="s">
        <v>130</v>
      </c>
      <c r="C41" s="57" t="s">
        <v>145</v>
      </c>
    </row>
    <row r="42" spans="1:3" ht="45" x14ac:dyDescent="0.25">
      <c r="A42" s="54" t="s">
        <v>114</v>
      </c>
      <c r="B42" s="55" t="s">
        <v>131</v>
      </c>
      <c r="C42" s="57" t="s">
        <v>146</v>
      </c>
    </row>
    <row r="43" spans="1:3" ht="45" x14ac:dyDescent="0.25">
      <c r="A43" s="54" t="s">
        <v>115</v>
      </c>
      <c r="B43" s="55" t="s">
        <v>132</v>
      </c>
      <c r="C43" s="57" t="s">
        <v>147</v>
      </c>
    </row>
    <row r="44" spans="1:3" ht="45" x14ac:dyDescent="0.25">
      <c r="A44" s="54" t="s">
        <v>116</v>
      </c>
      <c r="B44" s="55" t="s">
        <v>134</v>
      </c>
      <c r="C44" s="63" t="s">
        <v>153</v>
      </c>
    </row>
    <row r="45" spans="1:3" ht="45" x14ac:dyDescent="0.25">
      <c r="A45" s="54" t="s">
        <v>117</v>
      </c>
      <c r="B45" s="55" t="s">
        <v>133</v>
      </c>
      <c r="C45" s="57" t="s">
        <v>148</v>
      </c>
    </row>
    <row r="46" spans="1:3" ht="45" x14ac:dyDescent="0.25">
      <c r="A46" s="54" t="s">
        <v>118</v>
      </c>
      <c r="B46" s="55" t="s">
        <v>125</v>
      </c>
      <c r="C46" s="57" t="s">
        <v>149</v>
      </c>
    </row>
    <row r="47" spans="1:3" ht="45" x14ac:dyDescent="0.25">
      <c r="A47" s="54" t="s">
        <v>119</v>
      </c>
      <c r="B47" s="55" t="s">
        <v>135</v>
      </c>
      <c r="C47" s="57" t="s">
        <v>150</v>
      </c>
    </row>
    <row r="48" spans="1:3" ht="45" x14ac:dyDescent="0.25">
      <c r="A48" s="54" t="s">
        <v>120</v>
      </c>
      <c r="B48" s="55" t="s">
        <v>136</v>
      </c>
      <c r="C48" s="57" t="s">
        <v>151</v>
      </c>
    </row>
    <row r="49" spans="1:3" ht="45" x14ac:dyDescent="0.25">
      <c r="A49" s="54" t="s">
        <v>121</v>
      </c>
      <c r="B49" s="55" t="s">
        <v>137</v>
      </c>
      <c r="C49" s="57" t="s">
        <v>152</v>
      </c>
    </row>
  </sheetData>
  <hyperlinks>
    <hyperlink ref="C4" r:id="rId1"/>
    <hyperlink ref="C3" r:id="rId2"/>
    <hyperlink ref="C2" r:id="rId3"/>
    <hyperlink ref="C15" r:id="rId4"/>
    <hyperlink ref="C32" r:id="rId5"/>
    <hyperlink ref="C31" r:id="rId6"/>
    <hyperlink ref="C30" r:id="rId7"/>
    <hyperlink ref="C29" r:id="rId8"/>
    <hyperlink ref="C28" r:id="rId9"/>
    <hyperlink ref="C27" r:id="rId10"/>
    <hyperlink ref="C26" r:id="rId11"/>
    <hyperlink ref="C25" r:id="rId12"/>
    <hyperlink ref="C24" r:id="rId13"/>
    <hyperlink ref="C23" r:id="rId14"/>
    <hyperlink ref="C22" r:id="rId15"/>
    <hyperlink ref="C21" r:id="rId16"/>
    <hyperlink ref="C20" r:id="rId17"/>
    <hyperlink ref="C19" r:id="rId18"/>
    <hyperlink ref="C18" r:id="rId19"/>
    <hyperlink ref="C17" r:id="rId20"/>
    <hyperlink ref="C16" r:id="rId21"/>
    <hyperlink ref="C14" r:id="rId22"/>
    <hyperlink ref="C13" r:id="rId23"/>
    <hyperlink ref="C12" r:id="rId24"/>
    <hyperlink ref="C11" r:id="rId25"/>
    <hyperlink ref="C10" r:id="rId26"/>
    <hyperlink ref="C8" r:id="rId27"/>
    <hyperlink ref="C5" r:id="rId28"/>
    <hyperlink ref="C6" r:id="rId29"/>
    <hyperlink ref="C7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1" r:id="rId38"/>
    <hyperlink ref="C42" r:id="rId39"/>
    <hyperlink ref="C43" r:id="rId40"/>
    <hyperlink ref="C45" r:id="rId41"/>
    <hyperlink ref="C46" r:id="rId42"/>
    <hyperlink ref="C47" r:id="rId43"/>
    <hyperlink ref="C48" r:id="rId44"/>
    <hyperlink ref="C49" r:id="rId45"/>
    <hyperlink ref="C44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3.28515625" style="2" customWidth="1"/>
    <col min="2" max="2" width="12.42578125" style="1" customWidth="1"/>
    <col min="3" max="10" width="12.42578125" style="19" customWidth="1"/>
    <col min="11" max="11" width="16.5703125" style="19" customWidth="1"/>
    <col min="12" max="13" width="16.28515625" style="19" customWidth="1"/>
    <col min="14" max="14" width="18.28515625" style="19" customWidth="1"/>
    <col min="15" max="15" width="20" style="19" customWidth="1"/>
    <col min="16" max="16" width="18" style="19" customWidth="1"/>
    <col min="17" max="17" width="13.42578125" style="20" customWidth="1"/>
    <col min="18" max="18" width="14.7109375" style="20" customWidth="1"/>
    <col min="19" max="19" width="14.85546875" style="20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20" ht="85.5" x14ac:dyDescent="0.25">
      <c r="A1" s="5" t="s">
        <v>25</v>
      </c>
      <c r="B1" s="23" t="s">
        <v>0</v>
      </c>
      <c r="C1" s="16" t="s">
        <v>18</v>
      </c>
      <c r="D1" s="16" t="s">
        <v>19</v>
      </c>
      <c r="E1" s="16" t="s">
        <v>26</v>
      </c>
      <c r="F1" s="16" t="s">
        <v>17</v>
      </c>
      <c r="G1" s="16" t="s">
        <v>16</v>
      </c>
      <c r="H1" s="16" t="s">
        <v>20</v>
      </c>
      <c r="I1" s="16" t="s">
        <v>22</v>
      </c>
      <c r="J1" s="16" t="s">
        <v>21</v>
      </c>
      <c r="K1" s="16" t="s">
        <v>23</v>
      </c>
      <c r="L1" s="16" t="s">
        <v>24</v>
      </c>
      <c r="M1" s="16" t="s">
        <v>9</v>
      </c>
      <c r="N1" s="16" t="s">
        <v>10</v>
      </c>
      <c r="O1" s="16" t="s">
        <v>14</v>
      </c>
      <c r="P1" s="16" t="s">
        <v>15</v>
      </c>
      <c r="Q1" s="16" t="s">
        <v>11</v>
      </c>
      <c r="R1" s="16" t="s">
        <v>12</v>
      </c>
      <c r="S1" s="16" t="s">
        <v>13</v>
      </c>
    </row>
    <row r="2" spans="1:20" x14ac:dyDescent="0.25">
      <c r="A2" s="38" t="s">
        <v>27</v>
      </c>
      <c r="B2" s="3">
        <v>42631262</v>
      </c>
      <c r="C2" s="4">
        <v>74841.399999999994</v>
      </c>
      <c r="D2" s="4">
        <v>-13361.4</v>
      </c>
      <c r="E2" s="4">
        <v>61480</v>
      </c>
      <c r="F2" s="4">
        <v>61483.8</v>
      </c>
      <c r="G2" s="4">
        <v>13755.6</v>
      </c>
      <c r="H2" s="4">
        <v>75239.399999999994</v>
      </c>
      <c r="I2" s="4">
        <v>48689.5</v>
      </c>
      <c r="J2" s="4">
        <v>93132.9</v>
      </c>
      <c r="K2" s="4">
        <v>24577.7</v>
      </c>
      <c r="L2" s="4">
        <v>1972.2</v>
      </c>
      <c r="M2" s="4">
        <v>8702.7999999999993</v>
      </c>
      <c r="N2" s="4">
        <v>-25674.9</v>
      </c>
      <c r="O2" s="4">
        <v>-19994.8</v>
      </c>
      <c r="P2" s="4">
        <v>-19994.8</v>
      </c>
      <c r="Q2" s="4">
        <v>10599.3</v>
      </c>
      <c r="R2" s="4">
        <v>12783.3</v>
      </c>
      <c r="S2" s="4">
        <v>9482.2999999999993</v>
      </c>
    </row>
    <row r="3" spans="1:20" x14ac:dyDescent="0.25">
      <c r="A3" s="38" t="s">
        <v>28</v>
      </c>
      <c r="B3" s="3" t="s">
        <v>3</v>
      </c>
      <c r="C3" s="4">
        <v>168309</v>
      </c>
      <c r="D3" s="4">
        <v>-88316</v>
      </c>
      <c r="E3" s="4">
        <f>SUM(C3:D3)</f>
        <v>79993</v>
      </c>
      <c r="F3" s="4">
        <v>85927</v>
      </c>
      <c r="G3" s="4">
        <v>35517</v>
      </c>
      <c r="H3" s="4">
        <v>121444</v>
      </c>
      <c r="I3" s="4">
        <v>100273</v>
      </c>
      <c r="J3" s="4">
        <v>118511</v>
      </c>
      <c r="K3" s="4">
        <v>5834</v>
      </c>
      <c r="L3" s="4">
        <v>15337</v>
      </c>
      <c r="M3" s="4">
        <v>23632</v>
      </c>
      <c r="N3" s="4">
        <v>-136818</v>
      </c>
      <c r="O3" s="4">
        <v>-5023</v>
      </c>
      <c r="P3" s="4">
        <v>-3446</v>
      </c>
      <c r="Q3" s="4">
        <v>51501</v>
      </c>
      <c r="R3" s="4">
        <v>98729</v>
      </c>
      <c r="S3" s="4">
        <v>10050</v>
      </c>
      <c r="T3" s="20"/>
    </row>
    <row r="4" spans="1:20" x14ac:dyDescent="0.25">
      <c r="A4" s="38" t="s">
        <v>29</v>
      </c>
      <c r="B4" s="3">
        <v>31319242</v>
      </c>
      <c r="C4" s="4">
        <v>349896</v>
      </c>
      <c r="D4" s="4">
        <v>-185436</v>
      </c>
      <c r="E4" s="4">
        <v>164460</v>
      </c>
      <c r="F4" s="4">
        <v>417529</v>
      </c>
      <c r="G4" s="4">
        <v>420526</v>
      </c>
      <c r="H4" s="4">
        <f>F4+G4</f>
        <v>838055</v>
      </c>
      <c r="I4" s="4">
        <v>-131030</v>
      </c>
      <c r="J4" s="4">
        <v>53984.07</v>
      </c>
      <c r="K4" s="4">
        <v>444140</v>
      </c>
      <c r="L4" s="4">
        <v>524945</v>
      </c>
      <c r="M4" s="8">
        <v>465125</v>
      </c>
      <c r="N4" s="4">
        <v>-45459</v>
      </c>
      <c r="O4" s="4">
        <v>-126419</v>
      </c>
      <c r="P4" s="4">
        <v>-131667</v>
      </c>
      <c r="Q4" s="4">
        <v>390963</v>
      </c>
      <c r="R4" s="4">
        <v>96687</v>
      </c>
      <c r="S4" s="4">
        <v>16089</v>
      </c>
    </row>
    <row r="5" spans="1:20" x14ac:dyDescent="0.25">
      <c r="A5" s="38" t="s">
        <v>30</v>
      </c>
      <c r="B5" s="3">
        <v>31448144</v>
      </c>
      <c r="C5" s="4">
        <v>1002939</v>
      </c>
      <c r="D5" s="4">
        <v>-759115</v>
      </c>
      <c r="E5" s="4">
        <f>SUM(C5:D5)</f>
        <v>243824</v>
      </c>
      <c r="F5" s="4">
        <v>338622</v>
      </c>
      <c r="G5" s="4">
        <v>178838</v>
      </c>
      <c r="H5" s="4">
        <v>517491</v>
      </c>
      <c r="I5" s="4">
        <v>315828</v>
      </c>
      <c r="J5" s="4">
        <v>384246</v>
      </c>
      <c r="K5" s="4">
        <v>47517</v>
      </c>
      <c r="L5" s="4">
        <v>154146</v>
      </c>
      <c r="M5" s="4">
        <v>458606</v>
      </c>
      <c r="N5" s="4">
        <v>44480</v>
      </c>
      <c r="O5" s="4">
        <v>32045</v>
      </c>
      <c r="P5" s="4">
        <v>9650</v>
      </c>
      <c r="Q5" s="4">
        <v>139309</v>
      </c>
      <c r="R5" s="4">
        <v>223733</v>
      </c>
      <c r="S5" s="4">
        <v>31212</v>
      </c>
    </row>
    <row r="6" spans="1:20" x14ac:dyDescent="0.25">
      <c r="A6" s="38" t="s">
        <v>31</v>
      </c>
      <c r="B6" s="3">
        <v>30083573</v>
      </c>
      <c r="C6" s="4">
        <v>10684.1</v>
      </c>
      <c r="D6" s="4">
        <v>-6407.1</v>
      </c>
      <c r="E6" s="4">
        <v>4277</v>
      </c>
      <c r="F6" s="4">
        <v>4277</v>
      </c>
      <c r="G6" s="4">
        <v>7902</v>
      </c>
      <c r="H6" s="4">
        <v>12179</v>
      </c>
      <c r="I6" s="4">
        <v>6538.9</v>
      </c>
      <c r="J6" s="4">
        <v>0</v>
      </c>
      <c r="K6" s="4">
        <v>31.5</v>
      </c>
      <c r="L6" s="4">
        <v>5608.6</v>
      </c>
      <c r="M6" s="4">
        <v>19503.7</v>
      </c>
      <c r="N6" s="4">
        <v>3882</v>
      </c>
      <c r="O6" s="4">
        <v>49</v>
      </c>
      <c r="P6" s="4">
        <v>25.3</v>
      </c>
      <c r="Q6" s="4">
        <v>2970</v>
      </c>
      <c r="R6" s="4">
        <v>9409</v>
      </c>
      <c r="S6" s="4">
        <v>1320</v>
      </c>
    </row>
    <row r="7" spans="1:20" x14ac:dyDescent="0.25">
      <c r="A7" s="38" t="s">
        <v>32</v>
      </c>
      <c r="B7" s="3">
        <v>32459822</v>
      </c>
      <c r="C7" s="4">
        <v>47221.9</v>
      </c>
      <c r="D7" s="4">
        <v>-25419</v>
      </c>
      <c r="E7" s="4">
        <v>21802.9</v>
      </c>
      <c r="F7" s="4">
        <v>22391.3</v>
      </c>
      <c r="G7" s="4">
        <v>20325.8</v>
      </c>
      <c r="H7" s="4">
        <v>42717.1</v>
      </c>
      <c r="I7" s="4">
        <v>30549.4</v>
      </c>
      <c r="J7" s="4">
        <v>9508.1</v>
      </c>
      <c r="K7" s="4">
        <v>7226.9</v>
      </c>
      <c r="L7" s="4">
        <v>4940.8</v>
      </c>
      <c r="M7" s="4">
        <v>57425.3</v>
      </c>
      <c r="N7" s="4">
        <v>12833.4</v>
      </c>
      <c r="O7" s="4">
        <v>-1750.8</v>
      </c>
      <c r="P7" s="4">
        <v>385</v>
      </c>
      <c r="Q7" s="4">
        <v>13527.9</v>
      </c>
      <c r="R7" s="4">
        <v>19667</v>
      </c>
      <c r="S7" s="4">
        <v>5094.3999999999996</v>
      </c>
    </row>
    <row r="8" spans="1:20" ht="30" x14ac:dyDescent="0.25">
      <c r="A8" s="38" t="s">
        <v>33</v>
      </c>
      <c r="B8" s="39" t="s">
        <v>69</v>
      </c>
      <c r="C8" s="39" t="s">
        <v>69</v>
      </c>
      <c r="D8" s="39" t="s">
        <v>69</v>
      </c>
      <c r="E8" s="39" t="s">
        <v>69</v>
      </c>
      <c r="F8" s="39" t="s">
        <v>69</v>
      </c>
      <c r="G8" s="39" t="s">
        <v>69</v>
      </c>
      <c r="H8" s="39" t="s">
        <v>69</v>
      </c>
      <c r="I8" s="39" t="s">
        <v>69</v>
      </c>
      <c r="J8" s="39" t="s">
        <v>69</v>
      </c>
      <c r="K8" s="39" t="s">
        <v>69</v>
      </c>
      <c r="L8" s="39" t="s">
        <v>69</v>
      </c>
      <c r="M8" s="39" t="s">
        <v>69</v>
      </c>
      <c r="N8" s="39" t="s">
        <v>69</v>
      </c>
      <c r="O8" s="39" t="s">
        <v>69</v>
      </c>
      <c r="P8" s="39" t="s">
        <v>69</v>
      </c>
      <c r="Q8" s="39" t="s">
        <v>69</v>
      </c>
      <c r="R8" s="39" t="s">
        <v>69</v>
      </c>
      <c r="S8" s="39" t="s">
        <v>69</v>
      </c>
    </row>
    <row r="9" spans="1:20" x14ac:dyDescent="0.25">
      <c r="A9" s="38" t="s">
        <v>34</v>
      </c>
      <c r="B9" s="3" t="s">
        <v>7</v>
      </c>
      <c r="C9" s="4">
        <v>364333</v>
      </c>
      <c r="D9" s="4">
        <v>-155947</v>
      </c>
      <c r="E9" s="4">
        <v>208386</v>
      </c>
      <c r="F9" s="4">
        <v>215199</v>
      </c>
      <c r="G9" s="4">
        <v>7188</v>
      </c>
      <c r="H9" s="4">
        <v>222387</v>
      </c>
      <c r="I9" s="4">
        <v>220798</v>
      </c>
      <c r="J9" s="4">
        <v>46484</v>
      </c>
      <c r="K9" s="4">
        <v>0</v>
      </c>
      <c r="L9" s="4">
        <v>1589</v>
      </c>
      <c r="M9" s="4">
        <v>27931</v>
      </c>
      <c r="N9" s="4">
        <v>3666</v>
      </c>
      <c r="O9" s="4">
        <v>-12462</v>
      </c>
      <c r="P9" s="4">
        <v>312</v>
      </c>
      <c r="Q9" s="4">
        <v>8270</v>
      </c>
      <c r="R9" s="4">
        <v>12047</v>
      </c>
      <c r="S9" s="4">
        <v>13477</v>
      </c>
    </row>
    <row r="10" spans="1:20" x14ac:dyDescent="0.25">
      <c r="A10" s="38" t="s">
        <v>35</v>
      </c>
      <c r="B10" s="3" t="s">
        <v>70</v>
      </c>
      <c r="C10" s="4">
        <v>7568.7</v>
      </c>
      <c r="D10" s="4">
        <v>-1731.6</v>
      </c>
      <c r="E10" s="4">
        <f>C10+D10</f>
        <v>5837.1</v>
      </c>
      <c r="F10" s="4">
        <v>5837.1</v>
      </c>
      <c r="G10" s="4">
        <v>771</v>
      </c>
      <c r="H10" s="4">
        <f>F10+G10</f>
        <v>6608.1</v>
      </c>
      <c r="I10" s="4">
        <v>3581.4</v>
      </c>
      <c r="J10" s="4">
        <v>5160</v>
      </c>
      <c r="K10" s="4">
        <v>0</v>
      </c>
      <c r="L10" s="4">
        <v>3026.7</v>
      </c>
      <c r="M10" s="4">
        <v>83.8</v>
      </c>
      <c r="N10" s="4" t="s">
        <v>69</v>
      </c>
      <c r="O10" s="4">
        <v>-1177.8</v>
      </c>
      <c r="P10" s="4">
        <f>O10</f>
        <v>-1177.8</v>
      </c>
      <c r="Q10" s="4">
        <v>38.5</v>
      </c>
      <c r="R10" s="4">
        <v>995.6</v>
      </c>
      <c r="S10" s="4">
        <v>230.2</v>
      </c>
    </row>
    <row r="11" spans="1:20" ht="30" x14ac:dyDescent="0.25">
      <c r="A11" s="38" t="s">
        <v>36</v>
      </c>
      <c r="B11" s="3">
        <v>13845696</v>
      </c>
      <c r="C11" s="40">
        <v>15859.2</v>
      </c>
      <c r="D11" s="40">
        <v>-4874.3</v>
      </c>
      <c r="E11" s="40">
        <v>10984.9</v>
      </c>
      <c r="F11" s="41">
        <v>10984.9</v>
      </c>
      <c r="G11" s="42">
        <v>2355.9</v>
      </c>
      <c r="H11" s="4">
        <f>SUM(F11:G11)</f>
        <v>13340.8</v>
      </c>
      <c r="I11" s="43">
        <v>12508.4</v>
      </c>
      <c r="J11" s="44">
        <v>2212.3000000000002</v>
      </c>
      <c r="K11" s="4">
        <v>0</v>
      </c>
      <c r="L11" s="45">
        <v>832.4</v>
      </c>
      <c r="M11" s="46">
        <v>15309.9</v>
      </c>
      <c r="N11" s="47">
        <v>2965.3</v>
      </c>
      <c r="O11" s="48">
        <v>26.3</v>
      </c>
      <c r="P11" s="49">
        <v>21.6</v>
      </c>
      <c r="Q11" s="50">
        <v>7465.3</v>
      </c>
      <c r="R11" s="51">
        <v>5550.2</v>
      </c>
      <c r="S11" s="27">
        <v>1099.5</v>
      </c>
    </row>
    <row r="12" spans="1:20" ht="30" x14ac:dyDescent="0.25">
      <c r="A12" s="38" t="s">
        <v>37</v>
      </c>
      <c r="B12" s="3" t="s">
        <v>4</v>
      </c>
      <c r="C12" s="4">
        <v>31331</v>
      </c>
      <c r="D12" s="4">
        <v>-5135</v>
      </c>
      <c r="E12" s="4">
        <v>26196</v>
      </c>
      <c r="F12" s="4">
        <v>26204</v>
      </c>
      <c r="G12" s="4">
        <v>5670</v>
      </c>
      <c r="H12" s="4">
        <v>31874</v>
      </c>
      <c r="I12" s="4">
        <v>29134</v>
      </c>
      <c r="J12" s="4">
        <v>7383</v>
      </c>
      <c r="K12" s="4">
        <v>1</v>
      </c>
      <c r="L12" s="4">
        <v>2739</v>
      </c>
      <c r="M12" s="4">
        <v>31964</v>
      </c>
      <c r="N12" s="4">
        <v>4802</v>
      </c>
      <c r="O12" s="4">
        <v>-427</v>
      </c>
      <c r="P12" s="4">
        <v>207</v>
      </c>
      <c r="Q12" s="4">
        <v>10673</v>
      </c>
      <c r="R12" s="4">
        <v>15653</v>
      </c>
      <c r="S12" s="4">
        <v>1019</v>
      </c>
    </row>
    <row r="13" spans="1:20" x14ac:dyDescent="0.25">
      <c r="A13" s="38" t="s">
        <v>38</v>
      </c>
      <c r="B13" s="3" t="s">
        <v>2</v>
      </c>
      <c r="C13" s="4">
        <v>8816</v>
      </c>
      <c r="D13" s="4">
        <v>-4393</v>
      </c>
      <c r="E13" s="4">
        <v>4423</v>
      </c>
      <c r="F13" s="4">
        <v>6130</v>
      </c>
      <c r="G13" s="4">
        <v>389</v>
      </c>
      <c r="H13" s="4">
        <v>2974</v>
      </c>
      <c r="I13" s="4">
        <v>8579</v>
      </c>
      <c r="J13" s="4">
        <v>5030</v>
      </c>
      <c r="K13" s="4">
        <v>0</v>
      </c>
      <c r="L13" s="4">
        <v>525</v>
      </c>
      <c r="M13" s="4">
        <v>14153</v>
      </c>
      <c r="N13" s="4">
        <v>3782</v>
      </c>
      <c r="O13" s="4">
        <v>922</v>
      </c>
      <c r="P13" s="4">
        <v>1245</v>
      </c>
      <c r="Q13" s="4">
        <v>2590</v>
      </c>
      <c r="R13" s="4">
        <v>7539</v>
      </c>
      <c r="S13" s="4">
        <v>530</v>
      </c>
    </row>
    <row r="14" spans="1:20" x14ac:dyDescent="0.25">
      <c r="A14" s="38" t="s">
        <v>39</v>
      </c>
      <c r="B14" s="3">
        <v>32884306</v>
      </c>
      <c r="C14" s="4">
        <v>4721.1000000000004</v>
      </c>
      <c r="D14" s="4">
        <v>-1086.4000000000001</v>
      </c>
      <c r="E14" s="4">
        <v>3634.7</v>
      </c>
      <c r="F14" s="4">
        <v>3634.7</v>
      </c>
      <c r="G14" s="4">
        <v>4612.8999999999996</v>
      </c>
      <c r="H14" s="4">
        <v>4612.8999999999996</v>
      </c>
      <c r="I14" s="4">
        <v>2661.1</v>
      </c>
      <c r="J14" s="4">
        <v>1063.9000000000001</v>
      </c>
      <c r="K14" s="4">
        <v>0</v>
      </c>
      <c r="L14" s="4">
        <v>1951.8</v>
      </c>
      <c r="M14" s="4">
        <v>196.2</v>
      </c>
      <c r="N14" s="4">
        <v>51.3</v>
      </c>
      <c r="O14" s="4">
        <v>51.3</v>
      </c>
      <c r="P14" s="4">
        <v>55.5</v>
      </c>
      <c r="Q14" s="4">
        <v>686.5</v>
      </c>
      <c r="R14" s="4">
        <v>6434.1</v>
      </c>
      <c r="S14" s="4">
        <v>169.2</v>
      </c>
    </row>
    <row r="15" spans="1:20" x14ac:dyDescent="0.25">
      <c r="A15" s="38" t="s">
        <v>40</v>
      </c>
      <c r="B15" s="3">
        <v>24796498</v>
      </c>
      <c r="C15" s="24">
        <v>5323</v>
      </c>
      <c r="D15" s="24">
        <v>-2186</v>
      </c>
      <c r="E15" s="24">
        <f>SUM(C15:D15)</f>
        <v>3137</v>
      </c>
      <c r="F15" s="24">
        <v>4958.2</v>
      </c>
      <c r="G15" s="24">
        <v>1574.4</v>
      </c>
      <c r="H15" s="24">
        <v>6582</v>
      </c>
      <c r="I15" s="24">
        <v>5576.2</v>
      </c>
      <c r="J15" s="24">
        <v>2192.1</v>
      </c>
      <c r="K15" s="24">
        <v>0</v>
      </c>
      <c r="L15" s="24">
        <v>1005.8</v>
      </c>
      <c r="M15" s="24">
        <v>5900.5</v>
      </c>
      <c r="N15" s="24">
        <v>1630.9</v>
      </c>
      <c r="O15" s="24">
        <v>-227.1</v>
      </c>
      <c r="P15" s="24">
        <v>-227.1</v>
      </c>
      <c r="Q15" s="24">
        <v>2026</v>
      </c>
      <c r="R15" s="24">
        <v>4025.1</v>
      </c>
      <c r="S15" s="24">
        <v>291.10000000000002</v>
      </c>
    </row>
    <row r="16" spans="1:20" ht="30" x14ac:dyDescent="0.25">
      <c r="A16" s="38" t="s">
        <v>41</v>
      </c>
      <c r="B16" s="3">
        <v>38457747</v>
      </c>
      <c r="C16" s="4">
        <v>971.2</v>
      </c>
      <c r="D16" s="4">
        <v>-772.4</v>
      </c>
      <c r="E16" s="4">
        <v>198.8</v>
      </c>
      <c r="F16" s="4">
        <v>83969.600000000006</v>
      </c>
      <c r="G16" s="4">
        <v>2391.8000000000002</v>
      </c>
      <c r="H16" s="4">
        <v>86361.4</v>
      </c>
      <c r="I16" s="4">
        <v>1485.4</v>
      </c>
      <c r="J16" s="4">
        <v>1228</v>
      </c>
      <c r="K16" s="4">
        <v>84683.1</v>
      </c>
      <c r="L16" s="4">
        <v>192.9</v>
      </c>
      <c r="M16" s="4">
        <v>710.1</v>
      </c>
      <c r="N16" s="4">
        <v>-215.6</v>
      </c>
      <c r="O16" s="4">
        <v>-1660.2</v>
      </c>
      <c r="P16" s="4">
        <v>-1660.2</v>
      </c>
      <c r="Q16" s="4">
        <v>49.8</v>
      </c>
      <c r="R16" s="4">
        <v>1463.4</v>
      </c>
      <c r="S16" s="4">
        <v>36.799999999999997</v>
      </c>
    </row>
    <row r="17" spans="1:19" s="28" customFormat="1" x14ac:dyDescent="0.25">
      <c r="A17" s="32" t="s">
        <v>42</v>
      </c>
      <c r="B17" s="3">
        <v>34437926</v>
      </c>
      <c r="C17" s="4">
        <v>440296</v>
      </c>
      <c r="D17" s="4">
        <v>-341589</v>
      </c>
      <c r="E17" s="4">
        <f>SUM(C17:D17)</f>
        <v>98707</v>
      </c>
      <c r="F17" s="4">
        <v>98709</v>
      </c>
      <c r="G17" s="4">
        <v>11787</v>
      </c>
      <c r="H17" s="4">
        <v>110496</v>
      </c>
      <c r="I17" s="4">
        <v>74428</v>
      </c>
      <c r="J17" s="4">
        <v>5823</v>
      </c>
      <c r="K17" s="4">
        <v>0</v>
      </c>
      <c r="L17" s="4">
        <v>36068</v>
      </c>
      <c r="M17" s="4">
        <v>3656</v>
      </c>
      <c r="N17" s="4">
        <v>-1969</v>
      </c>
      <c r="O17" s="4">
        <v>-2508</v>
      </c>
      <c r="P17" s="4">
        <v>-2508</v>
      </c>
      <c r="Q17" s="4">
        <v>572</v>
      </c>
      <c r="R17" s="4">
        <v>4242</v>
      </c>
      <c r="S17" s="4">
        <v>15</v>
      </c>
    </row>
    <row r="18" spans="1:19" x14ac:dyDescent="0.25">
      <c r="A18" s="38" t="s">
        <v>43</v>
      </c>
      <c r="B18" s="39" t="s">
        <v>69</v>
      </c>
      <c r="C18" s="39" t="s">
        <v>69</v>
      </c>
      <c r="D18" s="39" t="s">
        <v>69</v>
      </c>
      <c r="E18" s="39" t="s">
        <v>69</v>
      </c>
      <c r="F18" s="39" t="s">
        <v>69</v>
      </c>
      <c r="G18" s="39" t="s">
        <v>69</v>
      </c>
      <c r="H18" s="39" t="s">
        <v>69</v>
      </c>
      <c r="I18" s="39" t="s">
        <v>69</v>
      </c>
      <c r="J18" s="39" t="s">
        <v>69</v>
      </c>
      <c r="K18" s="39" t="s">
        <v>69</v>
      </c>
      <c r="L18" s="39" t="s">
        <v>69</v>
      </c>
      <c r="M18" s="39" t="s">
        <v>69</v>
      </c>
      <c r="N18" s="39" t="s">
        <v>69</v>
      </c>
      <c r="O18" s="39" t="s">
        <v>69</v>
      </c>
      <c r="P18" s="39" t="s">
        <v>69</v>
      </c>
      <c r="Q18" s="39" t="s">
        <v>69</v>
      </c>
      <c r="R18" s="39" t="s">
        <v>69</v>
      </c>
      <c r="S18" s="39" t="s">
        <v>69</v>
      </c>
    </row>
    <row r="19" spans="1:19" x14ac:dyDescent="0.25">
      <c r="A19" s="38" t="s">
        <v>44</v>
      </c>
      <c r="B19" s="3">
        <v>34606687</v>
      </c>
      <c r="C19" s="4">
        <v>25522</v>
      </c>
      <c r="D19" s="4">
        <v>-5522</v>
      </c>
      <c r="E19" s="4">
        <f>SUM(C19:D19)</f>
        <v>20000</v>
      </c>
      <c r="F19" s="4">
        <v>20000</v>
      </c>
      <c r="G19" s="4">
        <v>7485</v>
      </c>
      <c r="H19" s="4">
        <v>27485</v>
      </c>
      <c r="I19" s="4">
        <v>22506</v>
      </c>
      <c r="J19" s="4">
        <v>0</v>
      </c>
      <c r="K19" s="4">
        <v>0</v>
      </c>
      <c r="L19" s="4">
        <v>4979</v>
      </c>
      <c r="M19" s="4">
        <v>18930</v>
      </c>
      <c r="N19" s="4">
        <v>790</v>
      </c>
      <c r="O19" s="4">
        <v>790</v>
      </c>
      <c r="P19" s="4">
        <v>648</v>
      </c>
      <c r="Q19" s="4">
        <v>5867</v>
      </c>
      <c r="R19" s="4">
        <v>12594</v>
      </c>
      <c r="S19" s="4">
        <v>24</v>
      </c>
    </row>
    <row r="20" spans="1:19" x14ac:dyDescent="0.25">
      <c r="A20" s="38" t="s">
        <v>45</v>
      </c>
      <c r="B20" s="3">
        <v>37104458</v>
      </c>
      <c r="C20" s="4">
        <v>10862</v>
      </c>
      <c r="D20" s="4">
        <v>-7234</v>
      </c>
      <c r="E20" s="4">
        <f>SUM(C20:D20)</f>
        <v>3628</v>
      </c>
      <c r="F20" s="4">
        <v>3696</v>
      </c>
      <c r="G20" s="4">
        <v>2676</v>
      </c>
      <c r="H20" s="4">
        <f>SUM(F20:G20)</f>
        <v>6372</v>
      </c>
      <c r="I20" s="4">
        <v>5657</v>
      </c>
      <c r="J20" s="4">
        <v>123.0806</v>
      </c>
      <c r="K20" s="4">
        <v>0</v>
      </c>
      <c r="L20" s="4">
        <v>715</v>
      </c>
      <c r="M20" s="4">
        <v>7161</v>
      </c>
      <c r="N20" s="4">
        <v>2109</v>
      </c>
      <c r="O20" s="4">
        <v>422</v>
      </c>
      <c r="P20" s="4">
        <v>324</v>
      </c>
      <c r="Q20" s="4">
        <v>406</v>
      </c>
      <c r="R20" s="4">
        <v>4100</v>
      </c>
      <c r="S20" s="4">
        <v>52</v>
      </c>
    </row>
    <row r="21" spans="1:19" x14ac:dyDescent="0.25">
      <c r="A21" s="38" t="s">
        <v>46</v>
      </c>
      <c r="B21" s="3">
        <v>19295802</v>
      </c>
      <c r="C21" s="4">
        <v>207391.6</v>
      </c>
      <c r="D21" s="4">
        <v>-124892.3</v>
      </c>
      <c r="E21" s="4">
        <f>SUM(C21:D21)</f>
        <v>82499.3</v>
      </c>
      <c r="F21" s="4">
        <v>82790.399999999994</v>
      </c>
      <c r="G21" s="4">
        <v>493.3</v>
      </c>
      <c r="H21" s="4">
        <v>83283.7</v>
      </c>
      <c r="I21" s="4">
        <v>84544</v>
      </c>
      <c r="J21" s="4">
        <v>84544</v>
      </c>
      <c r="K21" s="4">
        <v>0</v>
      </c>
      <c r="L21" s="4">
        <v>290.39999999999998</v>
      </c>
      <c r="M21" s="4">
        <v>350.8</v>
      </c>
      <c r="N21" s="4">
        <v>-2.5</v>
      </c>
      <c r="O21" s="4">
        <v>-5658.7</v>
      </c>
      <c r="P21" s="4">
        <v>-2.5</v>
      </c>
      <c r="Q21" s="4">
        <v>0</v>
      </c>
      <c r="R21" s="4">
        <v>339.8</v>
      </c>
      <c r="S21" s="4">
        <v>5356.6</v>
      </c>
    </row>
    <row r="22" spans="1:19" x14ac:dyDescent="0.25">
      <c r="A22" s="38" t="s">
        <v>47</v>
      </c>
      <c r="B22" s="39" t="s">
        <v>69</v>
      </c>
      <c r="C22" s="39" t="s">
        <v>69</v>
      </c>
      <c r="D22" s="39" t="s">
        <v>69</v>
      </c>
      <c r="E22" s="39" t="s">
        <v>69</v>
      </c>
      <c r="F22" s="39" t="s">
        <v>69</v>
      </c>
      <c r="G22" s="39" t="s">
        <v>69</v>
      </c>
      <c r="H22" s="39" t="s">
        <v>69</v>
      </c>
      <c r="I22" s="39" t="s">
        <v>69</v>
      </c>
      <c r="J22" s="39" t="s">
        <v>69</v>
      </c>
      <c r="K22" s="39" t="s">
        <v>69</v>
      </c>
      <c r="L22" s="39" t="s">
        <v>69</v>
      </c>
      <c r="M22" s="39" t="s">
        <v>69</v>
      </c>
      <c r="N22" s="39" t="s">
        <v>69</v>
      </c>
      <c r="O22" s="39" t="s">
        <v>69</v>
      </c>
      <c r="P22" s="39" t="s">
        <v>69</v>
      </c>
      <c r="Q22" s="39" t="s">
        <v>69</v>
      </c>
      <c r="R22" s="39" t="s">
        <v>69</v>
      </c>
      <c r="S22" s="39" t="s">
        <v>69</v>
      </c>
    </row>
    <row r="23" spans="1:19" x14ac:dyDescent="0.25">
      <c r="A23" s="38" t="s">
        <v>48</v>
      </c>
      <c r="B23" s="39" t="s">
        <v>69</v>
      </c>
      <c r="C23" s="39" t="s">
        <v>69</v>
      </c>
      <c r="D23" s="39" t="s">
        <v>69</v>
      </c>
      <c r="E23" s="39" t="s">
        <v>69</v>
      </c>
      <c r="F23" s="39" t="s">
        <v>69</v>
      </c>
      <c r="G23" s="39" t="s">
        <v>69</v>
      </c>
      <c r="H23" s="39" t="s">
        <v>69</v>
      </c>
      <c r="I23" s="39" t="s">
        <v>69</v>
      </c>
      <c r="J23" s="39" t="s">
        <v>69</v>
      </c>
      <c r="K23" s="39" t="s">
        <v>69</v>
      </c>
      <c r="L23" s="39" t="s">
        <v>69</v>
      </c>
      <c r="M23" s="39" t="s">
        <v>69</v>
      </c>
      <c r="N23" s="39" t="s">
        <v>69</v>
      </c>
      <c r="O23" s="39" t="s">
        <v>69</v>
      </c>
      <c r="P23" s="39" t="s">
        <v>69</v>
      </c>
      <c r="Q23" s="39" t="s">
        <v>69</v>
      </c>
      <c r="R23" s="39" t="s">
        <v>69</v>
      </c>
      <c r="S23" s="39" t="s">
        <v>69</v>
      </c>
    </row>
    <row r="24" spans="1:19" x14ac:dyDescent="0.25">
      <c r="A24" s="38" t="s">
        <v>49</v>
      </c>
      <c r="B24" s="3">
        <v>33250539</v>
      </c>
      <c r="C24" s="24">
        <v>59991</v>
      </c>
      <c r="D24" s="24">
        <v>-12549</v>
      </c>
      <c r="E24" s="24">
        <v>47442</v>
      </c>
      <c r="F24" s="24">
        <v>47513</v>
      </c>
      <c r="G24" s="24">
        <v>15866</v>
      </c>
      <c r="H24" s="24">
        <v>63379</v>
      </c>
      <c r="I24" s="24">
        <v>52667</v>
      </c>
      <c r="J24" s="24">
        <v>3503</v>
      </c>
      <c r="K24" s="24">
        <v>961</v>
      </c>
      <c r="L24" s="24">
        <v>9751</v>
      </c>
      <c r="M24" s="24">
        <v>34944</v>
      </c>
      <c r="N24" s="24">
        <v>10096</v>
      </c>
      <c r="O24" s="24">
        <v>4521</v>
      </c>
      <c r="P24" s="24">
        <v>3698</v>
      </c>
      <c r="Q24" s="24">
        <v>3550</v>
      </c>
      <c r="R24" s="24">
        <v>18084</v>
      </c>
      <c r="S24" s="24">
        <v>433</v>
      </c>
    </row>
    <row r="25" spans="1:19" x14ac:dyDescent="0.25">
      <c r="A25" s="38" t="s">
        <v>50</v>
      </c>
      <c r="B25" s="3">
        <v>34707436</v>
      </c>
      <c r="C25" s="4">
        <v>1554</v>
      </c>
      <c r="D25" s="4">
        <v>-1200.9000000000001</v>
      </c>
      <c r="E25" s="4">
        <v>353.1</v>
      </c>
      <c r="F25" s="4">
        <v>353.1</v>
      </c>
      <c r="G25" s="4">
        <v>274.3</v>
      </c>
      <c r="H25" s="4">
        <v>627.4</v>
      </c>
      <c r="I25" s="4">
        <v>538.4</v>
      </c>
      <c r="J25" s="4">
        <v>44.1</v>
      </c>
      <c r="K25" s="4">
        <v>0</v>
      </c>
      <c r="L25" s="4">
        <v>89</v>
      </c>
      <c r="M25" s="4">
        <v>1166.2</v>
      </c>
      <c r="N25" s="4">
        <v>456.8</v>
      </c>
      <c r="O25" s="4">
        <v>55.1</v>
      </c>
      <c r="P25" s="4">
        <v>45.2</v>
      </c>
      <c r="Q25" s="4">
        <v>264.5</v>
      </c>
      <c r="R25" s="4">
        <v>693</v>
      </c>
      <c r="S25" s="4">
        <v>0</v>
      </c>
    </row>
    <row r="26" spans="1:19" x14ac:dyDescent="0.25">
      <c r="A26" s="38" t="s">
        <v>51</v>
      </c>
      <c r="B26" s="39" t="s">
        <v>69</v>
      </c>
      <c r="C26" s="39" t="s">
        <v>69</v>
      </c>
      <c r="D26" s="39" t="s">
        <v>69</v>
      </c>
      <c r="E26" s="39" t="s">
        <v>69</v>
      </c>
      <c r="F26" s="39" t="s">
        <v>69</v>
      </c>
      <c r="G26" s="39" t="s">
        <v>69</v>
      </c>
      <c r="H26" s="39" t="s">
        <v>69</v>
      </c>
      <c r="I26" s="39" t="s">
        <v>69</v>
      </c>
      <c r="J26" s="39" t="s">
        <v>69</v>
      </c>
      <c r="K26" s="39" t="s">
        <v>69</v>
      </c>
      <c r="L26" s="39" t="s">
        <v>69</v>
      </c>
      <c r="M26" s="39" t="s">
        <v>69</v>
      </c>
      <c r="N26" s="39" t="s">
        <v>69</v>
      </c>
      <c r="O26" s="39" t="s">
        <v>69</v>
      </c>
      <c r="P26" s="39" t="s">
        <v>69</v>
      </c>
      <c r="Q26" s="39" t="s">
        <v>69</v>
      </c>
      <c r="R26" s="39" t="s">
        <v>69</v>
      </c>
      <c r="S26" s="39" t="s">
        <v>69</v>
      </c>
    </row>
    <row r="27" spans="1:19" ht="30" x14ac:dyDescent="0.25">
      <c r="A27" s="38" t="s">
        <v>52</v>
      </c>
      <c r="B27" s="3" t="s">
        <v>5</v>
      </c>
      <c r="C27" s="4">
        <v>4263</v>
      </c>
      <c r="D27" s="4">
        <v>-3650</v>
      </c>
      <c r="E27" s="4">
        <v>613</v>
      </c>
      <c r="F27" s="4">
        <v>5617</v>
      </c>
      <c r="G27" s="4">
        <v>4129</v>
      </c>
      <c r="H27" s="4">
        <f>F27+G27</f>
        <v>9746</v>
      </c>
      <c r="I27" s="4">
        <v>6152</v>
      </c>
      <c r="J27" s="4">
        <v>486</v>
      </c>
      <c r="K27" s="4">
        <v>0</v>
      </c>
      <c r="L27" s="4">
        <v>3594</v>
      </c>
      <c r="M27" s="8">
        <v>16783</v>
      </c>
      <c r="N27" s="4">
        <v>4199</v>
      </c>
      <c r="O27" s="4">
        <v>27</v>
      </c>
      <c r="P27" s="4">
        <v>22</v>
      </c>
      <c r="Q27" s="4">
        <v>655</v>
      </c>
      <c r="R27" s="4">
        <v>12190</v>
      </c>
      <c r="S27" s="4">
        <v>390</v>
      </c>
    </row>
    <row r="28" spans="1:19" ht="30" x14ac:dyDescent="0.25">
      <c r="A28" s="38" t="s">
        <v>53</v>
      </c>
      <c r="B28" s="3">
        <v>19298256</v>
      </c>
      <c r="C28" s="52">
        <v>275.2</v>
      </c>
      <c r="D28" s="52">
        <v>-253</v>
      </c>
      <c r="E28" s="52">
        <v>22.2</v>
      </c>
      <c r="F28" s="52">
        <v>22.2</v>
      </c>
      <c r="G28" s="52">
        <v>610.20000000000005</v>
      </c>
      <c r="H28" s="52">
        <v>632.4</v>
      </c>
      <c r="I28" s="52">
        <v>421.3</v>
      </c>
      <c r="J28" s="52">
        <v>29.4</v>
      </c>
      <c r="K28" s="52">
        <v>6.9</v>
      </c>
      <c r="L28" s="52">
        <v>204.2</v>
      </c>
      <c r="M28" s="52">
        <v>2604.4</v>
      </c>
      <c r="N28" s="52">
        <v>815.5</v>
      </c>
      <c r="O28" s="52">
        <v>14.5</v>
      </c>
      <c r="P28" s="52">
        <v>11.9</v>
      </c>
      <c r="Q28" s="17">
        <v>21</v>
      </c>
      <c r="R28" s="17">
        <v>1814.2</v>
      </c>
      <c r="S28" s="17">
        <v>6.4</v>
      </c>
    </row>
    <row r="29" spans="1:19" x14ac:dyDescent="0.25">
      <c r="A29" s="38" t="s">
        <v>54</v>
      </c>
      <c r="B29" s="3">
        <v>24782384</v>
      </c>
      <c r="C29" s="4">
        <v>2540.9</v>
      </c>
      <c r="D29" s="4">
        <v>-1337.7</v>
      </c>
      <c r="E29" s="4">
        <v>1203.2</v>
      </c>
      <c r="F29" s="4">
        <v>1204.2</v>
      </c>
      <c r="G29" s="4">
        <v>307.8</v>
      </c>
      <c r="H29" s="4">
        <v>1512</v>
      </c>
      <c r="I29" s="4">
        <v>1357.6</v>
      </c>
      <c r="J29" s="4">
        <v>12.5</v>
      </c>
      <c r="K29" s="4">
        <v>0</v>
      </c>
      <c r="L29" s="4">
        <v>154.4</v>
      </c>
      <c r="M29" s="4">
        <v>3193.4</v>
      </c>
      <c r="N29" s="4">
        <v>1081</v>
      </c>
      <c r="O29" s="4">
        <v>12.9</v>
      </c>
      <c r="P29" s="4">
        <v>10.6</v>
      </c>
      <c r="Q29" s="4">
        <v>3705.1</v>
      </c>
      <c r="R29" s="4">
        <v>2070.9</v>
      </c>
      <c r="S29" s="4">
        <v>94.3</v>
      </c>
    </row>
    <row r="30" spans="1:19" s="37" customFormat="1" x14ac:dyDescent="0.25">
      <c r="A30" s="32" t="s">
        <v>55</v>
      </c>
      <c r="B30" s="3">
        <v>32189152</v>
      </c>
      <c r="C30" s="4">
        <v>3675.1</v>
      </c>
      <c r="D30" s="4">
        <v>-2831.3</v>
      </c>
      <c r="E30" s="4">
        <f>SUM(C30:D30)</f>
        <v>843.79999999999973</v>
      </c>
      <c r="F30" s="4">
        <v>843.8</v>
      </c>
      <c r="G30" s="4">
        <v>152.9</v>
      </c>
      <c r="H30" s="4">
        <v>996.7</v>
      </c>
      <c r="I30" s="4">
        <v>781.1</v>
      </c>
      <c r="J30" s="4">
        <v>1218.2</v>
      </c>
      <c r="K30" s="4">
        <v>0</v>
      </c>
      <c r="L30" s="4">
        <v>215.6</v>
      </c>
      <c r="M30" s="4">
        <v>155.69999999999999</v>
      </c>
      <c r="N30" s="4" t="s">
        <v>69</v>
      </c>
      <c r="O30" s="4" t="s">
        <v>69</v>
      </c>
      <c r="P30" s="4">
        <v>-28.7</v>
      </c>
      <c r="Q30" s="4" t="s">
        <v>69</v>
      </c>
      <c r="R30" s="4" t="s">
        <v>69</v>
      </c>
      <c r="S30" s="4" t="s">
        <v>69</v>
      </c>
    </row>
    <row r="31" spans="1:19" x14ac:dyDescent="0.25">
      <c r="A31" s="38" t="s">
        <v>56</v>
      </c>
      <c r="B31" s="3">
        <v>32092696</v>
      </c>
      <c r="C31" s="4">
        <v>4061.9</v>
      </c>
      <c r="D31" s="4">
        <v>-2870.2</v>
      </c>
      <c r="E31" s="4">
        <f>SUM(C31:D31)</f>
        <v>1191.7000000000003</v>
      </c>
      <c r="F31" s="4">
        <v>1191.7</v>
      </c>
      <c r="G31" s="4">
        <v>768.3</v>
      </c>
      <c r="H31" s="4">
        <v>1960</v>
      </c>
      <c r="I31" s="4">
        <v>1356.8</v>
      </c>
      <c r="J31" s="4">
        <v>5698.4</v>
      </c>
      <c r="K31" s="4">
        <v>113.3</v>
      </c>
      <c r="L31" s="4">
        <v>489.9</v>
      </c>
      <c r="M31" s="4">
        <v>2178.5</v>
      </c>
      <c r="N31" s="4">
        <v>-610.29999999999995</v>
      </c>
      <c r="O31" s="4">
        <v>-1539.8</v>
      </c>
      <c r="P31" s="4">
        <v>-1513.5</v>
      </c>
      <c r="Q31" s="4">
        <v>8.3000000000000007</v>
      </c>
      <c r="R31" s="4">
        <v>2421</v>
      </c>
      <c r="S31" s="4">
        <v>355.3</v>
      </c>
    </row>
    <row r="32" spans="1:19" ht="30" x14ac:dyDescent="0.25">
      <c r="A32" s="38" t="s">
        <v>57</v>
      </c>
      <c r="B32" s="3">
        <v>36384426</v>
      </c>
      <c r="C32" s="4">
        <v>7143.3</v>
      </c>
      <c r="D32" s="4">
        <v>-3412.6</v>
      </c>
      <c r="E32" s="4">
        <v>3730.7</v>
      </c>
      <c r="F32" s="4">
        <v>3730.7</v>
      </c>
      <c r="G32" s="4">
        <v>818.7</v>
      </c>
      <c r="H32" s="4">
        <v>4549.3999999999996</v>
      </c>
      <c r="I32" s="4">
        <v>4495.3</v>
      </c>
      <c r="J32" s="4">
        <v>6322.1</v>
      </c>
      <c r="K32" s="4">
        <v>0</v>
      </c>
      <c r="L32" s="4">
        <v>54.1</v>
      </c>
      <c r="M32" s="4">
        <v>2204</v>
      </c>
      <c r="N32" s="4">
        <v>-794.7</v>
      </c>
      <c r="O32" s="4">
        <v>-1661.3</v>
      </c>
      <c r="P32" s="4">
        <v>-1547.5</v>
      </c>
      <c r="Q32" s="4">
        <v>310.60000000000002</v>
      </c>
      <c r="R32" s="4">
        <v>1760.5</v>
      </c>
      <c r="S32" s="4">
        <v>542.70000000000005</v>
      </c>
    </row>
    <row r="33" spans="1:19" ht="30" x14ac:dyDescent="0.25">
      <c r="A33" s="38" t="s">
        <v>58</v>
      </c>
      <c r="B33" s="3" t="s">
        <v>8</v>
      </c>
      <c r="C33" s="4">
        <v>2375</v>
      </c>
      <c r="D33" s="4">
        <v>-2117</v>
      </c>
      <c r="E33" s="4">
        <v>258</v>
      </c>
      <c r="F33" s="4">
        <v>271</v>
      </c>
      <c r="G33" s="4">
        <v>7961</v>
      </c>
      <c r="H33" s="4">
        <v>8232</v>
      </c>
      <c r="I33" s="4">
        <v>-1730</v>
      </c>
      <c r="J33" s="4">
        <v>2739</v>
      </c>
      <c r="K33" s="4">
        <v>0</v>
      </c>
      <c r="L33" s="4">
        <v>9962</v>
      </c>
      <c r="M33" s="4">
        <v>61251</v>
      </c>
      <c r="N33" s="4">
        <v>5894</v>
      </c>
      <c r="O33" s="4">
        <v>-4905</v>
      </c>
      <c r="P33" s="4">
        <v>-4855</v>
      </c>
      <c r="Q33" s="4">
        <v>46923</v>
      </c>
      <c r="R33" s="4">
        <v>12942</v>
      </c>
      <c r="S33" s="4">
        <v>125</v>
      </c>
    </row>
    <row r="34" spans="1:19" ht="30" x14ac:dyDescent="0.25">
      <c r="A34" s="38" t="s">
        <v>59</v>
      </c>
      <c r="B34" s="3">
        <v>31554081</v>
      </c>
      <c r="C34" s="4">
        <v>4110</v>
      </c>
      <c r="D34" s="4">
        <v>-150</v>
      </c>
      <c r="E34" s="4">
        <f>SUM(C34:D34)</f>
        <v>3960</v>
      </c>
      <c r="F34" s="4">
        <v>4756</v>
      </c>
      <c r="G34" s="4">
        <v>807.6</v>
      </c>
      <c r="H34" s="4">
        <v>5563.6</v>
      </c>
      <c r="I34" s="4">
        <v>5509.4</v>
      </c>
      <c r="J34" s="4">
        <v>5000</v>
      </c>
      <c r="K34" s="4">
        <v>0</v>
      </c>
      <c r="L34" s="4">
        <v>54.2</v>
      </c>
      <c r="M34" s="4">
        <v>1844.4</v>
      </c>
      <c r="N34" s="4">
        <v>6.1</v>
      </c>
      <c r="O34" s="4">
        <v>6.1</v>
      </c>
      <c r="P34" s="4">
        <v>5</v>
      </c>
      <c r="Q34" s="4">
        <v>25.1</v>
      </c>
      <c r="R34" s="4">
        <v>1306.2</v>
      </c>
      <c r="S34" s="4">
        <v>150</v>
      </c>
    </row>
    <row r="35" spans="1:19" x14ac:dyDescent="0.25">
      <c r="A35" s="38" t="s">
        <v>60</v>
      </c>
      <c r="B35" s="3">
        <v>32143691</v>
      </c>
      <c r="C35" s="4">
        <v>5689</v>
      </c>
      <c r="D35" s="4">
        <v>-4892</v>
      </c>
      <c r="E35" s="4">
        <v>797</v>
      </c>
      <c r="F35" s="4">
        <v>797</v>
      </c>
      <c r="G35" s="4">
        <v>1060</v>
      </c>
      <c r="H35" s="4">
        <v>1857</v>
      </c>
      <c r="I35" s="4">
        <v>1353</v>
      </c>
      <c r="J35" s="4">
        <v>517</v>
      </c>
      <c r="K35" s="4">
        <v>0</v>
      </c>
      <c r="L35" s="4">
        <v>504</v>
      </c>
      <c r="M35" s="8">
        <v>15693</v>
      </c>
      <c r="N35" s="4">
        <v>3343</v>
      </c>
      <c r="O35" s="4">
        <v>-217</v>
      </c>
      <c r="P35" s="4">
        <v>-217</v>
      </c>
      <c r="Q35" s="4">
        <v>3920</v>
      </c>
      <c r="R35" s="4">
        <v>8753</v>
      </c>
      <c r="S35" s="4">
        <v>404</v>
      </c>
    </row>
    <row r="36" spans="1:19" x14ac:dyDescent="0.25">
      <c r="A36" s="38" t="s">
        <v>61</v>
      </c>
      <c r="B36" s="3">
        <v>32143728</v>
      </c>
      <c r="C36" s="17">
        <v>3494.7</v>
      </c>
      <c r="D36" s="17">
        <v>-2321.6</v>
      </c>
      <c r="E36" s="17">
        <v>1173.0999999999999</v>
      </c>
      <c r="F36" s="17">
        <v>1200</v>
      </c>
      <c r="G36" s="17">
        <v>818.8</v>
      </c>
      <c r="H36" s="17">
        <v>2018.8</v>
      </c>
      <c r="I36" s="17">
        <v>1349.8</v>
      </c>
      <c r="J36" s="17">
        <v>592</v>
      </c>
      <c r="K36" s="17">
        <v>254.5</v>
      </c>
      <c r="L36" s="17">
        <v>414.5</v>
      </c>
      <c r="M36" s="53">
        <v>7749.3</v>
      </c>
      <c r="N36" s="17">
        <v>2066.8000000000002</v>
      </c>
      <c r="O36" s="17">
        <v>88.2</v>
      </c>
      <c r="P36" s="17">
        <v>74.2</v>
      </c>
      <c r="Q36" s="17">
        <v>1628.3</v>
      </c>
      <c r="R36" s="17">
        <v>4434.8</v>
      </c>
      <c r="S36" s="17">
        <v>283.5</v>
      </c>
    </row>
    <row r="37" spans="1:19" x14ac:dyDescent="0.25">
      <c r="A37" s="38" t="s">
        <v>62</v>
      </c>
      <c r="B37" s="3">
        <v>32884484</v>
      </c>
      <c r="C37" s="4">
        <v>103.9</v>
      </c>
      <c r="D37" s="4">
        <v>-100.6</v>
      </c>
      <c r="E37" s="4">
        <v>3.3</v>
      </c>
      <c r="F37" s="4">
        <v>3.3</v>
      </c>
      <c r="G37" s="4">
        <v>143.19999999999999</v>
      </c>
      <c r="H37" s="4">
        <v>146.5</v>
      </c>
      <c r="I37" s="4">
        <v>0.4</v>
      </c>
      <c r="J37" s="4">
        <v>24.7</v>
      </c>
      <c r="K37" s="4">
        <v>0</v>
      </c>
      <c r="L37" s="4">
        <v>146.1</v>
      </c>
      <c r="M37" s="4">
        <v>961.1</v>
      </c>
      <c r="N37" s="4">
        <v>952.7</v>
      </c>
      <c r="O37" s="4">
        <v>8.4</v>
      </c>
      <c r="P37" s="4">
        <v>6.9</v>
      </c>
      <c r="Q37" s="4">
        <v>138.5</v>
      </c>
      <c r="R37" s="4">
        <v>570.29999999999995</v>
      </c>
      <c r="S37" s="4">
        <v>1.5</v>
      </c>
    </row>
    <row r="38" spans="1:19" x14ac:dyDescent="0.25">
      <c r="A38" s="38" t="s">
        <v>63</v>
      </c>
      <c r="B38" s="39" t="s">
        <v>69</v>
      </c>
      <c r="C38" s="39" t="s">
        <v>69</v>
      </c>
      <c r="D38" s="39" t="s">
        <v>69</v>
      </c>
      <c r="E38" s="39" t="s">
        <v>69</v>
      </c>
      <c r="F38" s="39" t="s">
        <v>69</v>
      </c>
      <c r="G38" s="39" t="s">
        <v>69</v>
      </c>
      <c r="H38" s="39" t="s">
        <v>69</v>
      </c>
      <c r="I38" s="39" t="s">
        <v>69</v>
      </c>
      <c r="J38" s="39" t="s">
        <v>69</v>
      </c>
      <c r="K38" s="39" t="s">
        <v>69</v>
      </c>
      <c r="L38" s="39" t="s">
        <v>69</v>
      </c>
      <c r="M38" s="39" t="s">
        <v>69</v>
      </c>
      <c r="N38" s="39" t="s">
        <v>69</v>
      </c>
      <c r="O38" s="39" t="s">
        <v>69</v>
      </c>
      <c r="P38" s="39" t="s">
        <v>69</v>
      </c>
      <c r="Q38" s="39" t="s">
        <v>69</v>
      </c>
      <c r="R38" s="39" t="s">
        <v>69</v>
      </c>
      <c r="S38" s="39" t="s">
        <v>69</v>
      </c>
    </row>
    <row r="39" spans="1:19" ht="30" x14ac:dyDescent="0.25">
      <c r="A39" s="38" t="s">
        <v>64</v>
      </c>
      <c r="B39" s="3">
        <v>35573855</v>
      </c>
      <c r="C39" s="17">
        <v>1720.1</v>
      </c>
      <c r="D39" s="17">
        <v>-239.8</v>
      </c>
      <c r="E39" s="17">
        <v>1480.3</v>
      </c>
      <c r="F39" s="17">
        <v>1480.3</v>
      </c>
      <c r="G39" s="17">
        <v>192.7</v>
      </c>
      <c r="H39" s="17">
        <v>1673</v>
      </c>
      <c r="I39" s="17">
        <v>1673</v>
      </c>
      <c r="J39" s="17">
        <v>2200</v>
      </c>
      <c r="K39" s="17">
        <v>0</v>
      </c>
      <c r="L39" s="17">
        <v>0</v>
      </c>
      <c r="M39" s="53">
        <v>221</v>
      </c>
      <c r="N39" s="17">
        <v>221</v>
      </c>
      <c r="O39" s="17">
        <v>-527</v>
      </c>
      <c r="P39" s="17">
        <v>-527</v>
      </c>
      <c r="Q39" s="17">
        <v>321.8</v>
      </c>
      <c r="R39" s="17">
        <v>186.4</v>
      </c>
      <c r="S39" s="17">
        <v>239.8</v>
      </c>
    </row>
    <row r="40" spans="1:19" x14ac:dyDescent="0.25">
      <c r="A40" s="38" t="s">
        <v>65</v>
      </c>
      <c r="B40" s="39" t="s">
        <v>69</v>
      </c>
      <c r="C40" s="39" t="s">
        <v>69</v>
      </c>
      <c r="D40" s="39" t="s">
        <v>69</v>
      </c>
      <c r="E40" s="39" t="s">
        <v>69</v>
      </c>
      <c r="F40" s="39" t="s">
        <v>69</v>
      </c>
      <c r="G40" s="39" t="s">
        <v>69</v>
      </c>
      <c r="H40" s="39" t="s">
        <v>69</v>
      </c>
      <c r="I40" s="39" t="s">
        <v>69</v>
      </c>
      <c r="J40" s="39" t="s">
        <v>69</v>
      </c>
      <c r="K40" s="39" t="s">
        <v>69</v>
      </c>
      <c r="L40" s="39" t="s">
        <v>69</v>
      </c>
      <c r="M40" s="39" t="s">
        <v>69</v>
      </c>
      <c r="N40" s="39" t="s">
        <v>69</v>
      </c>
      <c r="O40" s="39" t="s">
        <v>69</v>
      </c>
      <c r="P40" s="39" t="s">
        <v>69</v>
      </c>
      <c r="Q40" s="39" t="s">
        <v>69</v>
      </c>
      <c r="R40" s="39" t="s">
        <v>69</v>
      </c>
      <c r="S40" s="39" t="s">
        <v>69</v>
      </c>
    </row>
    <row r="41" spans="1:19" x14ac:dyDescent="0.25">
      <c r="A41" s="38" t="s">
        <v>66</v>
      </c>
      <c r="B41" s="39" t="s">
        <v>69</v>
      </c>
      <c r="C41" s="39" t="s">
        <v>69</v>
      </c>
      <c r="D41" s="39" t="s">
        <v>69</v>
      </c>
      <c r="E41" s="39" t="s">
        <v>69</v>
      </c>
      <c r="F41" s="39" t="s">
        <v>69</v>
      </c>
      <c r="G41" s="39" t="s">
        <v>69</v>
      </c>
      <c r="H41" s="39" t="s">
        <v>69</v>
      </c>
      <c r="I41" s="39" t="s">
        <v>69</v>
      </c>
      <c r="J41" s="39" t="s">
        <v>69</v>
      </c>
      <c r="K41" s="39" t="s">
        <v>69</v>
      </c>
      <c r="L41" s="39" t="s">
        <v>69</v>
      </c>
      <c r="M41" s="39" t="s">
        <v>69</v>
      </c>
      <c r="N41" s="39" t="s">
        <v>69</v>
      </c>
      <c r="O41" s="39" t="s">
        <v>69</v>
      </c>
      <c r="P41" s="39" t="s">
        <v>69</v>
      </c>
      <c r="Q41" s="39" t="s">
        <v>69</v>
      </c>
      <c r="R41" s="39" t="s">
        <v>69</v>
      </c>
      <c r="S41" s="39" t="s">
        <v>69</v>
      </c>
    </row>
    <row r="42" spans="1:19" x14ac:dyDescent="0.25">
      <c r="A42" s="38" t="s">
        <v>67</v>
      </c>
      <c r="B42" s="39" t="s">
        <v>69</v>
      </c>
      <c r="C42" s="39" t="s">
        <v>69</v>
      </c>
      <c r="D42" s="39" t="s">
        <v>69</v>
      </c>
      <c r="E42" s="39" t="s">
        <v>69</v>
      </c>
      <c r="F42" s="39" t="s">
        <v>69</v>
      </c>
      <c r="G42" s="39" t="s">
        <v>69</v>
      </c>
      <c r="H42" s="39" t="s">
        <v>69</v>
      </c>
      <c r="I42" s="39" t="s">
        <v>69</v>
      </c>
      <c r="J42" s="39" t="s">
        <v>69</v>
      </c>
      <c r="K42" s="39" t="s">
        <v>69</v>
      </c>
      <c r="L42" s="39" t="s">
        <v>69</v>
      </c>
      <c r="M42" s="39" t="s">
        <v>69</v>
      </c>
      <c r="N42" s="39" t="s">
        <v>69</v>
      </c>
      <c r="O42" s="39" t="s">
        <v>69</v>
      </c>
      <c r="P42" s="39" t="s">
        <v>69</v>
      </c>
      <c r="Q42" s="39" t="s">
        <v>69</v>
      </c>
      <c r="R42" s="39" t="s">
        <v>69</v>
      </c>
      <c r="S42" s="39" t="s">
        <v>69</v>
      </c>
    </row>
    <row r="43" spans="1:19" ht="30" x14ac:dyDescent="0.25">
      <c r="A43" s="38" t="s">
        <v>68</v>
      </c>
      <c r="B43" s="39" t="s">
        <v>69</v>
      </c>
      <c r="C43" s="39" t="s">
        <v>69</v>
      </c>
      <c r="D43" s="39" t="s">
        <v>69</v>
      </c>
      <c r="E43" s="39" t="s">
        <v>69</v>
      </c>
      <c r="F43" s="39" t="s">
        <v>69</v>
      </c>
      <c r="G43" s="39" t="s">
        <v>69</v>
      </c>
      <c r="H43" s="39" t="s">
        <v>69</v>
      </c>
      <c r="I43" s="39" t="s">
        <v>69</v>
      </c>
      <c r="J43" s="39" t="s">
        <v>69</v>
      </c>
      <c r="K43" s="39" t="s">
        <v>69</v>
      </c>
      <c r="L43" s="39" t="s">
        <v>69</v>
      </c>
      <c r="M43" s="39" t="s">
        <v>69</v>
      </c>
      <c r="N43" s="39" t="s">
        <v>69</v>
      </c>
      <c r="O43" s="39" t="s">
        <v>69</v>
      </c>
      <c r="P43" s="39" t="s">
        <v>69</v>
      </c>
      <c r="Q43" s="39" t="s">
        <v>69</v>
      </c>
      <c r="R43" s="39" t="s">
        <v>69</v>
      </c>
      <c r="S43" s="39" t="s">
        <v>69</v>
      </c>
    </row>
    <row r="44" spans="1:19" ht="45" x14ac:dyDescent="0.25">
      <c r="A44" s="54" t="s">
        <v>105</v>
      </c>
      <c r="B44" s="55" t="s">
        <v>127</v>
      </c>
      <c r="C44" s="4">
        <v>22672.2</v>
      </c>
      <c r="D44" s="4">
        <v>-7340.3</v>
      </c>
      <c r="E44" s="4">
        <v>15331.9</v>
      </c>
      <c r="F44" s="4">
        <v>15353.9</v>
      </c>
      <c r="G44" s="4">
        <v>1466.3</v>
      </c>
      <c r="H44" s="4">
        <v>16820.2</v>
      </c>
      <c r="I44" s="4">
        <v>16018.9</v>
      </c>
      <c r="J44" s="4">
        <v>16351.3</v>
      </c>
      <c r="K44" s="4">
        <v>623.29999999999995</v>
      </c>
      <c r="L44" s="4">
        <v>178</v>
      </c>
      <c r="M44" s="4">
        <v>23715.200000000001</v>
      </c>
      <c r="N44" s="4">
        <v>-2.6</v>
      </c>
      <c r="O44" s="4">
        <v>-2.6</v>
      </c>
      <c r="P44" s="4">
        <v>-2.6</v>
      </c>
      <c r="Q44" s="4">
        <v>3191.9</v>
      </c>
      <c r="R44" s="4">
        <v>18060.5</v>
      </c>
      <c r="S44" s="4">
        <v>1016.4</v>
      </c>
    </row>
    <row r="45" spans="1:19" ht="45" x14ac:dyDescent="0.25">
      <c r="A45" s="54" t="s">
        <v>106</v>
      </c>
      <c r="B45" s="55" t="s">
        <v>128</v>
      </c>
      <c r="C45" s="4">
        <v>25994</v>
      </c>
      <c r="D45" s="4">
        <v>-7995.8</v>
      </c>
      <c r="E45" s="4">
        <v>17998.2</v>
      </c>
      <c r="F45" s="4">
        <v>18154.900000000001</v>
      </c>
      <c r="G45" s="4">
        <v>3063.5</v>
      </c>
      <c r="H45" s="4">
        <v>21218.400000000001</v>
      </c>
      <c r="I45" s="4">
        <v>19445.5</v>
      </c>
      <c r="J45" s="4">
        <v>7717.2</v>
      </c>
      <c r="K45" s="4">
        <v>533.70000000000005</v>
      </c>
      <c r="L45" s="4">
        <v>1239.2</v>
      </c>
      <c r="M45" s="4">
        <v>37748.400000000001</v>
      </c>
      <c r="N45" s="4">
        <v>10913.3</v>
      </c>
      <c r="O45" s="4">
        <v>959.2</v>
      </c>
      <c r="P45" s="4">
        <v>1509.4</v>
      </c>
      <c r="Q45" s="4">
        <v>1913.9</v>
      </c>
      <c r="R45" s="4">
        <v>27630.9</v>
      </c>
      <c r="S45" s="4">
        <v>727.4</v>
      </c>
    </row>
    <row r="46" spans="1:19" ht="45" x14ac:dyDescent="0.25">
      <c r="A46" s="54" t="s">
        <v>107</v>
      </c>
      <c r="B46" s="55">
        <v>30083840</v>
      </c>
      <c r="C46" s="4">
        <v>26699.3</v>
      </c>
      <c r="D46" s="4">
        <v>-9140.2000000000007</v>
      </c>
      <c r="E46" s="4">
        <f>SUM(C46:D46)</f>
        <v>17559.099999999999</v>
      </c>
      <c r="F46" s="4">
        <v>17667.599999999999</v>
      </c>
      <c r="G46" s="4">
        <v>2193.6</v>
      </c>
      <c r="H46" s="4">
        <v>19861.2</v>
      </c>
      <c r="I46" s="4">
        <v>7621.8</v>
      </c>
      <c r="J46" s="4">
        <v>9813.2999999999993</v>
      </c>
      <c r="K46" s="4">
        <v>0</v>
      </c>
      <c r="L46" s="4">
        <v>11638.6</v>
      </c>
      <c r="M46" s="8">
        <v>26956.799999999999</v>
      </c>
      <c r="N46" s="4" t="s">
        <v>69</v>
      </c>
      <c r="O46" s="4">
        <v>678.8</v>
      </c>
      <c r="P46" s="4">
        <v>678.8</v>
      </c>
      <c r="Q46" s="4">
        <v>4152.7</v>
      </c>
      <c r="R46" s="4">
        <v>19778.2</v>
      </c>
      <c r="S46" s="4">
        <v>941.9</v>
      </c>
    </row>
    <row r="47" spans="1:19" ht="45" x14ac:dyDescent="0.25">
      <c r="A47" s="54" t="s">
        <v>108</v>
      </c>
      <c r="B47" s="55">
        <v>32884395</v>
      </c>
      <c r="C47" s="4">
        <v>31028.799999999999</v>
      </c>
      <c r="D47" s="4">
        <v>-12544.5</v>
      </c>
      <c r="E47" s="4">
        <f>SUM(C47:D47)</f>
        <v>18484.3</v>
      </c>
      <c r="F47" s="4">
        <v>18487.2</v>
      </c>
      <c r="G47" s="4">
        <v>2397.4</v>
      </c>
      <c r="H47" s="4">
        <v>20884.599999999999</v>
      </c>
      <c r="I47" s="4">
        <v>14023.7</v>
      </c>
      <c r="J47" s="4">
        <v>2047</v>
      </c>
      <c r="K47" s="4">
        <v>471.6</v>
      </c>
      <c r="L47" s="4">
        <v>652.79999999999995</v>
      </c>
      <c r="M47" s="4">
        <v>31071.5</v>
      </c>
      <c r="N47" s="4" t="s">
        <v>69</v>
      </c>
      <c r="O47" s="4">
        <v>545.29999999999995</v>
      </c>
      <c r="P47" s="4">
        <v>545.29999999999995</v>
      </c>
      <c r="Q47" s="4">
        <v>5690.5</v>
      </c>
      <c r="R47" s="4">
        <v>22713</v>
      </c>
      <c r="S47" s="4">
        <v>1397</v>
      </c>
    </row>
    <row r="48" spans="1:19" ht="45" x14ac:dyDescent="0.25">
      <c r="A48" s="54" t="s">
        <v>109</v>
      </c>
      <c r="B48" s="55">
        <v>35512883</v>
      </c>
      <c r="C48" s="4">
        <v>20771.3</v>
      </c>
      <c r="D48" s="4">
        <v>-4710.6000000000004</v>
      </c>
      <c r="E48" s="4">
        <v>16060.7</v>
      </c>
      <c r="F48" s="4">
        <v>16094.8</v>
      </c>
      <c r="G48" s="4">
        <v>2480.8000000000002</v>
      </c>
      <c r="H48" s="4">
        <v>18575.599999999999</v>
      </c>
      <c r="I48" s="4">
        <v>8056.9</v>
      </c>
      <c r="J48" s="4">
        <v>8056.9</v>
      </c>
      <c r="K48" s="4">
        <v>976.3</v>
      </c>
      <c r="L48" s="4">
        <v>10366.1</v>
      </c>
      <c r="M48" s="4">
        <v>28113.8</v>
      </c>
      <c r="N48" s="4">
        <v>4801</v>
      </c>
      <c r="O48" s="4">
        <v>-4209.5</v>
      </c>
      <c r="P48" s="4">
        <v>591.5</v>
      </c>
      <c r="Q48" s="4">
        <v>6030.6</v>
      </c>
      <c r="R48" s="4">
        <v>26066.9</v>
      </c>
      <c r="S48" s="4">
        <v>1161.3</v>
      </c>
    </row>
    <row r="49" spans="1:19" ht="45" x14ac:dyDescent="0.25">
      <c r="A49" s="54" t="s">
        <v>110</v>
      </c>
      <c r="B49" s="55">
        <v>25375178</v>
      </c>
      <c r="C49" s="4">
        <v>16780.8</v>
      </c>
      <c r="D49" s="4">
        <v>-9884.4</v>
      </c>
      <c r="E49" s="4">
        <v>6896.4</v>
      </c>
      <c r="F49" s="4">
        <v>6953.3</v>
      </c>
      <c r="G49" s="4">
        <v>1647.2</v>
      </c>
      <c r="H49" s="4">
        <v>8600.5</v>
      </c>
      <c r="I49" s="4">
        <v>7231.6</v>
      </c>
      <c r="J49" s="4">
        <v>8647</v>
      </c>
      <c r="K49" s="4">
        <v>484.8</v>
      </c>
      <c r="L49" s="4">
        <v>884.1</v>
      </c>
      <c r="M49" s="4">
        <v>41246.800000000003</v>
      </c>
      <c r="N49" s="4" t="s">
        <v>69</v>
      </c>
      <c r="O49" s="4">
        <v>0</v>
      </c>
      <c r="P49" s="4">
        <v>0</v>
      </c>
      <c r="Q49" s="4">
        <v>4948.1000000000004</v>
      </c>
      <c r="R49" s="4">
        <v>32280.3</v>
      </c>
      <c r="S49" s="4">
        <v>1476.6</v>
      </c>
    </row>
    <row r="50" spans="1:19" ht="45" x14ac:dyDescent="0.25">
      <c r="A50" s="54" t="s">
        <v>111</v>
      </c>
      <c r="B50" s="55">
        <v>38458175</v>
      </c>
      <c r="C50" s="56">
        <v>7405.5</v>
      </c>
      <c r="D50" s="56">
        <v>-2928.4</v>
      </c>
      <c r="E50" s="56">
        <v>4477.1000000000004</v>
      </c>
      <c r="F50" s="56">
        <v>4477.1000000000004</v>
      </c>
      <c r="G50" s="56">
        <v>1717.5</v>
      </c>
      <c r="H50" s="56">
        <v>6194.6</v>
      </c>
      <c r="I50" s="56">
        <v>3013.8</v>
      </c>
      <c r="J50" s="56">
        <v>3494</v>
      </c>
      <c r="K50" s="56">
        <v>519.5</v>
      </c>
      <c r="L50" s="56">
        <v>758.7</v>
      </c>
      <c r="M50" s="56">
        <v>30636.799999999999</v>
      </c>
      <c r="N50" s="56" t="s">
        <v>123</v>
      </c>
      <c r="O50" s="56">
        <v>996.9</v>
      </c>
      <c r="P50" s="56">
        <v>996.9</v>
      </c>
      <c r="Q50" s="56">
        <v>7520.9</v>
      </c>
      <c r="R50" s="56">
        <v>22566.799999999999</v>
      </c>
      <c r="S50" s="56">
        <v>534.29999999999995</v>
      </c>
    </row>
    <row r="51" spans="1:19" ht="45" x14ac:dyDescent="0.25">
      <c r="A51" s="54" t="s">
        <v>112</v>
      </c>
      <c r="B51" s="55" t="s">
        <v>129</v>
      </c>
      <c r="C51" s="4">
        <v>65046.400000000001</v>
      </c>
      <c r="D51" s="4">
        <v>-22840.2</v>
      </c>
      <c r="E51" s="4">
        <f>SUM(C51:D51)</f>
        <v>42206.2</v>
      </c>
      <c r="F51" s="4">
        <v>73843.199999999997</v>
      </c>
      <c r="G51" s="4">
        <v>34456.6</v>
      </c>
      <c r="H51" s="4">
        <v>108299.8</v>
      </c>
      <c r="I51" s="4">
        <v>33431.699999999997</v>
      </c>
      <c r="J51" s="4">
        <v>19249.8</v>
      </c>
      <c r="K51" s="4">
        <v>40059.300000000003</v>
      </c>
      <c r="L51" s="4">
        <v>15559</v>
      </c>
      <c r="M51" s="4">
        <v>89503.7</v>
      </c>
      <c r="N51" s="4">
        <v>26366.7</v>
      </c>
      <c r="O51" s="4">
        <v>25339</v>
      </c>
      <c r="P51" s="4">
        <v>25339</v>
      </c>
      <c r="Q51" s="4">
        <v>35036.300000000003</v>
      </c>
      <c r="R51" s="4">
        <v>56226</v>
      </c>
      <c r="S51" s="4">
        <v>2818.47</v>
      </c>
    </row>
    <row r="52" spans="1:19" ht="45" x14ac:dyDescent="0.25">
      <c r="A52" s="54" t="s">
        <v>113</v>
      </c>
      <c r="B52" s="55" t="s">
        <v>130</v>
      </c>
      <c r="C52" s="4">
        <v>448003</v>
      </c>
      <c r="D52" s="4">
        <v>-378879</v>
      </c>
      <c r="E52" s="4">
        <v>69124</v>
      </c>
      <c r="F52" s="4">
        <v>70110</v>
      </c>
      <c r="G52" s="4">
        <v>28795</v>
      </c>
      <c r="H52" s="4">
        <v>98905</v>
      </c>
      <c r="I52" s="4">
        <v>79324</v>
      </c>
      <c r="J52" s="4">
        <v>65996</v>
      </c>
      <c r="K52" s="4">
        <v>5050</v>
      </c>
      <c r="L52" s="4">
        <v>14532</v>
      </c>
      <c r="M52" s="4">
        <v>89716</v>
      </c>
      <c r="N52" s="4">
        <v>17082</v>
      </c>
      <c r="O52" s="4">
        <v>23996</v>
      </c>
      <c r="P52" s="4">
        <v>24619</v>
      </c>
      <c r="Q52" s="4">
        <v>35282</v>
      </c>
      <c r="R52" s="4">
        <v>76686</v>
      </c>
      <c r="S52" s="4">
        <v>11823</v>
      </c>
    </row>
    <row r="53" spans="1:19" ht="45" x14ac:dyDescent="0.25">
      <c r="A53" s="54" t="s">
        <v>114</v>
      </c>
      <c r="B53" s="55" t="s">
        <v>131</v>
      </c>
      <c r="C53" s="4">
        <v>216963.8</v>
      </c>
      <c r="D53" s="4">
        <v>-193091.4</v>
      </c>
      <c r="E53" s="4">
        <f>SUM(C53:D53)</f>
        <v>23872.399999999994</v>
      </c>
      <c r="F53" s="4">
        <v>23905.4</v>
      </c>
      <c r="G53" s="4">
        <v>9964.1</v>
      </c>
      <c r="H53" s="4">
        <v>33869.4</v>
      </c>
      <c r="I53" s="4">
        <v>19956.400000000001</v>
      </c>
      <c r="J53" s="4">
        <v>29039</v>
      </c>
      <c r="K53" s="4">
        <v>2034.8</v>
      </c>
      <c r="L53" s="4">
        <v>3087.4</v>
      </c>
      <c r="M53" s="4">
        <v>48269.3</v>
      </c>
      <c r="N53" s="4">
        <v>10404.9</v>
      </c>
      <c r="O53" s="4">
        <v>6211.7</v>
      </c>
      <c r="P53" s="4">
        <v>9745.2999999999993</v>
      </c>
      <c r="Q53" s="4">
        <v>8524.5</v>
      </c>
      <c r="R53" s="4">
        <v>46142.8</v>
      </c>
      <c r="S53" s="4">
        <v>3355.8</v>
      </c>
    </row>
    <row r="54" spans="1:19" ht="45" x14ac:dyDescent="0.25">
      <c r="A54" s="54" t="s">
        <v>115</v>
      </c>
      <c r="B54" s="55" t="s">
        <v>132</v>
      </c>
      <c r="C54" s="4">
        <v>266196</v>
      </c>
      <c r="D54" s="4">
        <v>-227402</v>
      </c>
      <c r="E54" s="4">
        <f>SUM(C54:D54)</f>
        <v>38794</v>
      </c>
      <c r="F54" s="4">
        <v>140722</v>
      </c>
      <c r="G54" s="4">
        <v>49056</v>
      </c>
      <c r="H54" s="4">
        <v>189778</v>
      </c>
      <c r="I54" s="4">
        <v>62574</v>
      </c>
      <c r="J54" s="4">
        <v>37723</v>
      </c>
      <c r="K54" s="4">
        <v>112774</v>
      </c>
      <c r="L54" s="4">
        <v>14430</v>
      </c>
      <c r="M54" s="4">
        <v>97932</v>
      </c>
      <c r="N54" s="4">
        <v>5956</v>
      </c>
      <c r="O54" s="4">
        <v>28107</v>
      </c>
      <c r="P54" s="4">
        <v>29385</v>
      </c>
      <c r="Q54" s="4">
        <v>20167</v>
      </c>
      <c r="R54" s="4">
        <v>55437</v>
      </c>
      <c r="S54" s="4">
        <v>8934</v>
      </c>
    </row>
    <row r="55" spans="1:19" ht="45" x14ac:dyDescent="0.25">
      <c r="A55" s="54" t="s">
        <v>116</v>
      </c>
      <c r="B55" s="55" t="s">
        <v>134</v>
      </c>
      <c r="C55" s="4">
        <v>138688</v>
      </c>
      <c r="D55" s="4">
        <v>-46376.4</v>
      </c>
      <c r="E55" s="4">
        <f>SUM(C55:D55)</f>
        <v>92311.6</v>
      </c>
      <c r="F55" s="4">
        <v>4642.3999999999996</v>
      </c>
      <c r="G55" s="4">
        <v>8682.2000000000007</v>
      </c>
      <c r="H55" s="4">
        <v>126656.5</v>
      </c>
      <c r="I55" s="4">
        <v>51667.1</v>
      </c>
      <c r="J55" s="4">
        <v>55829.3</v>
      </c>
      <c r="K55" s="4">
        <v>25520.9</v>
      </c>
      <c r="L55" s="4">
        <v>44458.3</v>
      </c>
      <c r="M55" s="4">
        <v>124124</v>
      </c>
      <c r="N55" s="4">
        <v>4885.3999999999996</v>
      </c>
      <c r="O55" s="4">
        <v>4979.7</v>
      </c>
      <c r="P55" s="4">
        <v>119238.6</v>
      </c>
      <c r="Q55" s="4">
        <v>29003.4</v>
      </c>
      <c r="R55" s="4">
        <v>82476.600000000006</v>
      </c>
      <c r="S55" s="4">
        <v>4758.6000000000004</v>
      </c>
    </row>
    <row r="56" spans="1:19" ht="45" x14ac:dyDescent="0.25">
      <c r="A56" s="54" t="s">
        <v>117</v>
      </c>
      <c r="B56" s="55" t="s">
        <v>133</v>
      </c>
      <c r="C56" s="4">
        <v>125644.4</v>
      </c>
      <c r="D56" s="4">
        <v>-85247.9</v>
      </c>
      <c r="E56" s="4">
        <v>40396.5</v>
      </c>
      <c r="F56" s="4">
        <v>41570.9</v>
      </c>
      <c r="G56" s="4">
        <v>10474.700000000001</v>
      </c>
      <c r="H56" s="4">
        <v>52045.599999999999</v>
      </c>
      <c r="I56" s="4">
        <v>47522</v>
      </c>
      <c r="J56" s="4">
        <v>28097.599999999999</v>
      </c>
      <c r="K56" s="4">
        <v>2192.9</v>
      </c>
      <c r="L56" s="4">
        <v>2330.6999999999998</v>
      </c>
      <c r="M56" s="4">
        <v>50041.3</v>
      </c>
      <c r="N56" s="4">
        <v>10728.1</v>
      </c>
      <c r="O56" s="4">
        <v>4942</v>
      </c>
      <c r="P56" s="4">
        <v>10066.6</v>
      </c>
      <c r="Q56" s="4">
        <v>4437.8</v>
      </c>
      <c r="R56" s="4">
        <v>52615.9</v>
      </c>
      <c r="S56" s="4">
        <v>3853.6</v>
      </c>
    </row>
    <row r="57" spans="1:19" ht="45" x14ac:dyDescent="0.25">
      <c r="A57" s="54" t="s">
        <v>118</v>
      </c>
      <c r="B57" s="55" t="s">
        <v>125</v>
      </c>
      <c r="C57" s="4">
        <v>5076.8999999999996</v>
      </c>
      <c r="D57" s="4">
        <v>-4599.5</v>
      </c>
      <c r="E57" s="4">
        <v>477.4</v>
      </c>
      <c r="F57" s="4">
        <v>315.10000000000002</v>
      </c>
      <c r="G57" s="4">
        <v>364.7</v>
      </c>
      <c r="H57" s="4">
        <v>679.8</v>
      </c>
      <c r="I57" s="4">
        <v>209.9</v>
      </c>
      <c r="J57" s="4">
        <v>1485.6</v>
      </c>
      <c r="K57" s="4">
        <v>0</v>
      </c>
      <c r="L57" s="4">
        <v>604.20000000000005</v>
      </c>
      <c r="M57" s="4">
        <v>9489.1</v>
      </c>
      <c r="N57" s="4">
        <v>-1221</v>
      </c>
      <c r="O57" s="4">
        <v>-1221</v>
      </c>
      <c r="P57" s="4">
        <v>-1221</v>
      </c>
      <c r="Q57" s="4">
        <v>1579.5</v>
      </c>
      <c r="R57" s="4">
        <v>8496.6</v>
      </c>
      <c r="S57" s="4">
        <v>634</v>
      </c>
    </row>
    <row r="58" spans="1:19" ht="45" x14ac:dyDescent="0.25">
      <c r="A58" s="54" t="s">
        <v>119</v>
      </c>
      <c r="B58" s="55" t="s">
        <v>135</v>
      </c>
      <c r="C58" s="4">
        <v>90657</v>
      </c>
      <c r="D58" s="4">
        <v>-79732.7</v>
      </c>
      <c r="E58" s="4">
        <f>SUM(C58:D58)</f>
        <v>10924.300000000003</v>
      </c>
      <c r="F58" s="4">
        <v>1066</v>
      </c>
      <c r="G58" s="4">
        <v>8491.7000000000007</v>
      </c>
      <c r="H58" s="4">
        <v>21971.3</v>
      </c>
      <c r="I58" s="4">
        <v>15044.8</v>
      </c>
      <c r="J58" s="4">
        <v>12592</v>
      </c>
      <c r="K58" s="4">
        <v>4068.2</v>
      </c>
      <c r="L58" s="4">
        <v>2858.3</v>
      </c>
      <c r="M58" s="4">
        <v>31344.1</v>
      </c>
      <c r="N58" s="4" t="s">
        <v>69</v>
      </c>
      <c r="O58" s="4">
        <v>1438.4</v>
      </c>
      <c r="P58" s="4">
        <v>1438.4</v>
      </c>
      <c r="Q58" s="4">
        <v>14061.4</v>
      </c>
      <c r="R58" s="4">
        <v>28664.2</v>
      </c>
      <c r="S58" s="4">
        <v>2643.5</v>
      </c>
    </row>
    <row r="59" spans="1:19" ht="45" x14ac:dyDescent="0.25">
      <c r="A59" s="54" t="s">
        <v>120</v>
      </c>
      <c r="B59" s="55" t="s">
        <v>136</v>
      </c>
      <c r="C59" s="4">
        <v>62468.2</v>
      </c>
      <c r="D59" s="4">
        <v>-16004.1</v>
      </c>
      <c r="E59" s="4">
        <v>46464.1</v>
      </c>
      <c r="F59" s="4">
        <v>46799.1</v>
      </c>
      <c r="G59" s="4">
        <v>5393.3</v>
      </c>
      <c r="H59" s="4">
        <v>52192.4</v>
      </c>
      <c r="I59" s="4">
        <v>40426.6</v>
      </c>
      <c r="J59" s="4">
        <v>28393</v>
      </c>
      <c r="K59" s="4">
        <v>423.3</v>
      </c>
      <c r="L59" s="4">
        <v>11342.5</v>
      </c>
      <c r="M59" s="4">
        <v>31120.2</v>
      </c>
      <c r="N59" s="4" t="s">
        <v>69</v>
      </c>
      <c r="O59" s="4">
        <v>5905</v>
      </c>
      <c r="P59" s="4">
        <v>6353.1</v>
      </c>
      <c r="Q59" s="4">
        <v>26020.3</v>
      </c>
      <c r="R59" s="4">
        <v>22680.3</v>
      </c>
      <c r="S59" s="4">
        <v>16004.1</v>
      </c>
    </row>
    <row r="60" spans="1:19" ht="45" x14ac:dyDescent="0.25">
      <c r="A60" s="54" t="s">
        <v>121</v>
      </c>
      <c r="B60" s="55" t="s">
        <v>137</v>
      </c>
      <c r="C60" s="17">
        <v>642913.4</v>
      </c>
      <c r="D60" s="17">
        <v>-564553.30000000005</v>
      </c>
      <c r="E60" s="17">
        <f>SUM(C60:D60)</f>
        <v>78360.099999999977</v>
      </c>
      <c r="F60" s="17">
        <v>78360.100000000006</v>
      </c>
      <c r="G60" s="24">
        <v>3034.92</v>
      </c>
      <c r="H60" s="24">
        <v>81395.02</v>
      </c>
      <c r="I60" s="24">
        <v>628120.80000000005</v>
      </c>
      <c r="J60" s="24">
        <v>26164.5</v>
      </c>
      <c r="K60" s="24">
        <v>-546861.59</v>
      </c>
      <c r="L60" s="24">
        <v>135.81</v>
      </c>
      <c r="M60" s="24">
        <v>42050.9</v>
      </c>
      <c r="N60" s="24" t="s">
        <v>69</v>
      </c>
      <c r="O60" s="24">
        <v>-1736.9</v>
      </c>
      <c r="P60" s="24">
        <v>-1736.9</v>
      </c>
      <c r="Q60" s="17">
        <v>3560.5</v>
      </c>
      <c r="R60" s="17">
        <v>24102.6</v>
      </c>
      <c r="S60" s="17">
        <v>3478.1</v>
      </c>
    </row>
    <row r="61" spans="1:19" ht="45" x14ac:dyDescent="0.25">
      <c r="A61" s="54" t="s">
        <v>122</v>
      </c>
      <c r="B61" s="55" t="s">
        <v>124</v>
      </c>
      <c r="C61" s="4">
        <v>13479</v>
      </c>
      <c r="D61" s="4">
        <v>-10373</v>
      </c>
      <c r="E61" s="4">
        <v>3106</v>
      </c>
      <c r="F61" s="4">
        <v>0</v>
      </c>
      <c r="G61" s="4">
        <v>1306</v>
      </c>
      <c r="H61" s="4">
        <v>4412</v>
      </c>
      <c r="I61" s="4">
        <v>3427</v>
      </c>
      <c r="J61" s="4">
        <v>0</v>
      </c>
      <c r="K61" s="4">
        <v>0</v>
      </c>
      <c r="L61" s="4">
        <v>985</v>
      </c>
      <c r="M61" s="4">
        <v>3929</v>
      </c>
      <c r="N61" s="4">
        <v>3933</v>
      </c>
      <c r="O61" s="4">
        <v>-4062</v>
      </c>
      <c r="P61" s="4">
        <v>-4062</v>
      </c>
      <c r="Q61" s="4">
        <v>1122</v>
      </c>
      <c r="R61" s="4">
        <v>5128</v>
      </c>
      <c r="S61" s="4">
        <v>418</v>
      </c>
    </row>
  </sheetData>
  <autoFilter ref="A1:S61"/>
  <printOptions horizontalCentered="1" verticalCentered="1"/>
  <pageMargins left="0.19685039370078741" right="0.19685039370078741" top="0.19685039370078741" bottom="0.19685039370078741" header="0" footer="0"/>
  <pageSetup paperSize="9" scale="65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zoomScale="90" zoomScaleNormal="90" workbookViewId="0"/>
  </sheetViews>
  <sheetFormatPr defaultRowHeight="15" x14ac:dyDescent="0.25"/>
  <cols>
    <col min="1" max="1" width="42" style="34" customWidth="1"/>
    <col min="2" max="2" width="12.42578125" style="1" customWidth="1"/>
    <col min="3" max="10" width="12.42578125" style="19" customWidth="1"/>
    <col min="11" max="11" width="16.5703125" style="19" customWidth="1"/>
    <col min="12" max="13" width="16.28515625" style="19" customWidth="1"/>
    <col min="14" max="14" width="18.28515625" style="19" customWidth="1"/>
    <col min="15" max="15" width="20" style="19" customWidth="1"/>
    <col min="16" max="16" width="18" style="19" customWidth="1"/>
    <col min="17" max="17" width="13.42578125" style="20" customWidth="1"/>
    <col min="18" max="18" width="14.7109375" style="20" customWidth="1"/>
    <col min="19" max="19" width="14.85546875" style="20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19" ht="85.5" x14ac:dyDescent="0.25">
      <c r="A1" s="6" t="s">
        <v>25</v>
      </c>
      <c r="B1" s="7" t="s">
        <v>0</v>
      </c>
      <c r="C1" s="15" t="s">
        <v>18</v>
      </c>
      <c r="D1" s="15" t="s">
        <v>19</v>
      </c>
      <c r="E1" s="16" t="s">
        <v>26</v>
      </c>
      <c r="F1" s="15" t="s">
        <v>17</v>
      </c>
      <c r="G1" s="15" t="s">
        <v>16</v>
      </c>
      <c r="H1" s="15" t="s">
        <v>20</v>
      </c>
      <c r="I1" s="15" t="s">
        <v>22</v>
      </c>
      <c r="J1" s="15" t="s">
        <v>21</v>
      </c>
      <c r="K1" s="15" t="s">
        <v>23</v>
      </c>
      <c r="L1" s="15" t="s">
        <v>24</v>
      </c>
      <c r="M1" s="15" t="s">
        <v>9</v>
      </c>
      <c r="N1" s="15" t="s">
        <v>10</v>
      </c>
      <c r="O1" s="15" t="s">
        <v>14</v>
      </c>
      <c r="P1" s="15" t="s">
        <v>15</v>
      </c>
      <c r="Q1" s="15" t="s">
        <v>11</v>
      </c>
      <c r="R1" s="15" t="s">
        <v>12</v>
      </c>
      <c r="S1" s="15" t="s">
        <v>13</v>
      </c>
    </row>
    <row r="2" spans="1:19" x14ac:dyDescent="0.25">
      <c r="A2" s="33" t="s">
        <v>27</v>
      </c>
      <c r="B2" s="10">
        <v>42631262</v>
      </c>
      <c r="C2" s="9">
        <v>74613.3</v>
      </c>
      <c r="D2" s="9">
        <v>-3885.9</v>
      </c>
      <c r="E2" s="9">
        <f t="shared" ref="E2:E7" si="0">C2+D2</f>
        <v>70727.400000000009</v>
      </c>
      <c r="F2" s="9">
        <v>70738</v>
      </c>
      <c r="G2" s="9">
        <f>H2-F2</f>
        <v>21984.399999999994</v>
      </c>
      <c r="H2" s="9">
        <v>92722.4</v>
      </c>
      <c r="I2" s="9">
        <v>49640.6</v>
      </c>
      <c r="J2" s="9">
        <v>93132.9</v>
      </c>
      <c r="K2" s="9">
        <v>41926.699999999997</v>
      </c>
      <c r="L2" s="9">
        <v>1155.0999999999999</v>
      </c>
      <c r="M2" s="9">
        <v>5245.3</v>
      </c>
      <c r="N2" s="9">
        <v>-11357.8</v>
      </c>
      <c r="O2" s="9">
        <v>-15314.4</v>
      </c>
      <c r="P2" s="9">
        <v>-15314.4</v>
      </c>
      <c r="Q2" s="9">
        <v>6962.7</v>
      </c>
      <c r="R2" s="9">
        <v>5351.9</v>
      </c>
      <c r="S2" s="9">
        <v>3888.1</v>
      </c>
    </row>
    <row r="3" spans="1:19" x14ac:dyDescent="0.25">
      <c r="A3" s="33" t="s">
        <v>28</v>
      </c>
      <c r="B3" s="10" t="s">
        <v>3</v>
      </c>
      <c r="C3" s="9">
        <v>127912</v>
      </c>
      <c r="D3" s="9">
        <v>-78693</v>
      </c>
      <c r="E3" s="9">
        <f t="shared" si="0"/>
        <v>49219</v>
      </c>
      <c r="F3" s="9">
        <v>50952</v>
      </c>
      <c r="G3" s="9">
        <v>33304</v>
      </c>
      <c r="H3" s="9">
        <v>84256</v>
      </c>
      <c r="I3" s="9">
        <v>67545</v>
      </c>
      <c r="J3" s="9">
        <v>118511</v>
      </c>
      <c r="K3" s="9">
        <v>4543</v>
      </c>
      <c r="L3" s="9">
        <v>12168</v>
      </c>
      <c r="M3" s="9">
        <v>30118.6</v>
      </c>
      <c r="N3" s="9">
        <v>-111693.5</v>
      </c>
      <c r="O3" s="9">
        <v>-10759.1</v>
      </c>
      <c r="P3" s="9">
        <v>-9977</v>
      </c>
      <c r="Q3" s="9">
        <v>51544</v>
      </c>
      <c r="R3" s="9">
        <v>82775</v>
      </c>
      <c r="S3" s="9">
        <v>8225</v>
      </c>
    </row>
    <row r="4" spans="1:19" x14ac:dyDescent="0.25">
      <c r="A4" s="33" t="s">
        <v>29</v>
      </c>
      <c r="B4" s="10">
        <v>31319242</v>
      </c>
      <c r="C4" s="9">
        <v>281551</v>
      </c>
      <c r="D4" s="9">
        <v>-156475</v>
      </c>
      <c r="E4" s="9">
        <f t="shared" si="0"/>
        <v>125076</v>
      </c>
      <c r="F4" s="9">
        <v>176663</v>
      </c>
      <c r="G4" s="9">
        <v>306387</v>
      </c>
      <c r="H4" s="9">
        <v>483050</v>
      </c>
      <c r="I4" s="9">
        <v>-32651</v>
      </c>
      <c r="J4" s="9">
        <v>53984</v>
      </c>
      <c r="K4" s="9">
        <v>152660</v>
      </c>
      <c r="L4" s="9">
        <v>363041</v>
      </c>
      <c r="M4" s="13">
        <v>429138</v>
      </c>
      <c r="N4" s="9">
        <v>-70601</v>
      </c>
      <c r="O4" s="9">
        <v>-89909</v>
      </c>
      <c r="P4" s="9">
        <v>-89596</v>
      </c>
      <c r="Q4" s="9">
        <v>392685</v>
      </c>
      <c r="R4" s="9">
        <v>85530</v>
      </c>
      <c r="S4" s="9">
        <v>15379</v>
      </c>
    </row>
    <row r="5" spans="1:19" x14ac:dyDescent="0.25">
      <c r="A5" s="33" t="s">
        <v>30</v>
      </c>
      <c r="B5" s="10">
        <v>31448144</v>
      </c>
      <c r="C5" s="9">
        <v>988624</v>
      </c>
      <c r="D5" s="9">
        <v>-729244</v>
      </c>
      <c r="E5" s="9">
        <f t="shared" si="0"/>
        <v>259380</v>
      </c>
      <c r="F5" s="9">
        <v>319679</v>
      </c>
      <c r="G5" s="9">
        <v>152863</v>
      </c>
      <c r="H5" s="9">
        <v>472573</v>
      </c>
      <c r="I5" s="9">
        <v>293836</v>
      </c>
      <c r="J5" s="9">
        <v>368315</v>
      </c>
      <c r="K5" s="9">
        <v>49466</v>
      </c>
      <c r="L5" s="9">
        <v>129271</v>
      </c>
      <c r="M5" s="9">
        <v>366870.2</v>
      </c>
      <c r="N5" s="9">
        <v>-17973.8</v>
      </c>
      <c r="O5" s="9">
        <v>-33102</v>
      </c>
      <c r="P5" s="9">
        <v>-18928.5</v>
      </c>
      <c r="Q5" s="9">
        <v>161346</v>
      </c>
      <c r="R5" s="9">
        <v>178716</v>
      </c>
      <c r="S5" s="9">
        <v>29926</v>
      </c>
    </row>
    <row r="6" spans="1:19" x14ac:dyDescent="0.25">
      <c r="A6" s="33" t="s">
        <v>31</v>
      </c>
      <c r="B6" s="10">
        <v>30083573</v>
      </c>
      <c r="C6" s="9">
        <v>10382.6</v>
      </c>
      <c r="D6" s="9">
        <v>-5074.7</v>
      </c>
      <c r="E6" s="9">
        <f t="shared" si="0"/>
        <v>5307.9000000000005</v>
      </c>
      <c r="F6" s="9">
        <v>5307.9</v>
      </c>
      <c r="G6" s="9">
        <v>5678.9</v>
      </c>
      <c r="H6" s="9">
        <v>10986.8</v>
      </c>
      <c r="I6" s="9">
        <v>7757.6</v>
      </c>
      <c r="J6" s="9">
        <v>0</v>
      </c>
      <c r="K6" s="9">
        <v>115.6</v>
      </c>
      <c r="L6" s="9">
        <v>3113.6</v>
      </c>
      <c r="M6" s="9">
        <v>16054.6</v>
      </c>
      <c r="N6" s="9">
        <v>3889.5</v>
      </c>
      <c r="O6" s="9">
        <v>131.80000000000001</v>
      </c>
      <c r="P6" s="9">
        <v>102.2</v>
      </c>
      <c r="Q6" s="9">
        <v>4299.8999999999996</v>
      </c>
      <c r="R6" s="9">
        <v>7238.2</v>
      </c>
      <c r="S6" s="9">
        <v>1620.8</v>
      </c>
    </row>
    <row r="7" spans="1:19" x14ac:dyDescent="0.25">
      <c r="A7" s="33" t="s">
        <v>32</v>
      </c>
      <c r="B7" s="10">
        <v>32459822</v>
      </c>
      <c r="C7" s="4">
        <v>33482</v>
      </c>
      <c r="D7" s="4">
        <v>-20241</v>
      </c>
      <c r="E7" s="4">
        <f t="shared" si="0"/>
        <v>13241</v>
      </c>
      <c r="F7" s="4">
        <v>14064</v>
      </c>
      <c r="G7" s="4">
        <v>22886</v>
      </c>
      <c r="H7" s="4">
        <v>36950</v>
      </c>
      <c r="I7" s="4">
        <v>27790</v>
      </c>
      <c r="J7" s="4">
        <v>9508</v>
      </c>
      <c r="K7" s="4">
        <v>5300</v>
      </c>
      <c r="L7" s="4">
        <v>3860</v>
      </c>
      <c r="M7" s="4">
        <v>38304</v>
      </c>
      <c r="N7" s="4">
        <v>8836</v>
      </c>
      <c r="O7" s="4">
        <v>-327</v>
      </c>
      <c r="P7" s="4">
        <v>23</v>
      </c>
      <c r="Q7" s="4">
        <v>9501</v>
      </c>
      <c r="R7" s="4">
        <v>14445</v>
      </c>
      <c r="S7" s="4">
        <v>3880</v>
      </c>
    </row>
    <row r="8" spans="1:19" ht="30" x14ac:dyDescent="0.25">
      <c r="A8" s="33" t="s">
        <v>33</v>
      </c>
      <c r="B8" s="14" t="s">
        <v>69</v>
      </c>
      <c r="C8" s="17" t="s">
        <v>69</v>
      </c>
      <c r="D8" s="17" t="s">
        <v>69</v>
      </c>
      <c r="E8" s="17" t="s">
        <v>69</v>
      </c>
      <c r="F8" s="17" t="s">
        <v>69</v>
      </c>
      <c r="G8" s="17" t="s">
        <v>69</v>
      </c>
      <c r="H8" s="17" t="s">
        <v>69</v>
      </c>
      <c r="I8" s="17" t="s">
        <v>69</v>
      </c>
      <c r="J8" s="17" t="s">
        <v>69</v>
      </c>
      <c r="K8" s="17" t="s">
        <v>69</v>
      </c>
      <c r="L8" s="17" t="s">
        <v>69</v>
      </c>
      <c r="M8" s="17" t="s">
        <v>69</v>
      </c>
      <c r="N8" s="17" t="s">
        <v>69</v>
      </c>
      <c r="O8" s="17" t="s">
        <v>69</v>
      </c>
      <c r="P8" s="17" t="s">
        <v>69</v>
      </c>
      <c r="Q8" s="17" t="s">
        <v>69</v>
      </c>
      <c r="R8" s="17" t="s">
        <v>69</v>
      </c>
      <c r="S8" s="17" t="s">
        <v>69</v>
      </c>
    </row>
    <row r="9" spans="1:19" x14ac:dyDescent="0.25">
      <c r="A9" s="33" t="s">
        <v>34</v>
      </c>
      <c r="B9" s="3" t="s">
        <v>7</v>
      </c>
      <c r="C9" s="4">
        <v>345153</v>
      </c>
      <c r="D9" s="4">
        <v>-147990</v>
      </c>
      <c r="E9" s="4">
        <f t="shared" ref="E9:E17" si="1">C9+D9</f>
        <v>197163</v>
      </c>
      <c r="F9" s="4">
        <v>199934</v>
      </c>
      <c r="G9" s="4">
        <v>6930</v>
      </c>
      <c r="H9" s="4">
        <v>206864</v>
      </c>
      <c r="I9" s="4">
        <v>204630</v>
      </c>
      <c r="J9" s="4">
        <v>46484</v>
      </c>
      <c r="K9" s="4">
        <v>0</v>
      </c>
      <c r="L9" s="4">
        <v>2234</v>
      </c>
      <c r="M9" s="4">
        <v>30339</v>
      </c>
      <c r="N9" s="4">
        <v>2147</v>
      </c>
      <c r="O9" s="4">
        <v>-14558</v>
      </c>
      <c r="P9" s="4">
        <v>-2025</v>
      </c>
      <c r="Q9" s="4">
        <v>10587</v>
      </c>
      <c r="R9" s="4">
        <v>11785</v>
      </c>
      <c r="S9" s="4">
        <v>13164</v>
      </c>
    </row>
    <row r="10" spans="1:19" x14ac:dyDescent="0.25">
      <c r="A10" s="33" t="s">
        <v>35</v>
      </c>
      <c r="B10" s="3" t="s">
        <v>70</v>
      </c>
      <c r="C10" s="4">
        <v>7570.9</v>
      </c>
      <c r="D10" s="4">
        <v>-1501.4</v>
      </c>
      <c r="E10" s="4">
        <f t="shared" si="1"/>
        <v>6069.5</v>
      </c>
      <c r="F10" s="4">
        <v>6069.5</v>
      </c>
      <c r="G10" s="4">
        <v>639.29999999999995</v>
      </c>
      <c r="H10" s="4">
        <f>F10+G10</f>
        <v>6708.8</v>
      </c>
      <c r="I10" s="4">
        <v>4759.2</v>
      </c>
      <c r="J10" s="4">
        <v>5160</v>
      </c>
      <c r="K10" s="4">
        <v>0</v>
      </c>
      <c r="L10" s="4">
        <v>1949.6</v>
      </c>
      <c r="M10" s="4">
        <v>3608.1</v>
      </c>
      <c r="N10" s="4" t="s">
        <v>69</v>
      </c>
      <c r="O10" s="4">
        <v>-2052</v>
      </c>
      <c r="P10" s="4">
        <v>-2052</v>
      </c>
      <c r="Q10" s="4">
        <v>0</v>
      </c>
      <c r="R10" s="4">
        <v>0</v>
      </c>
      <c r="S10" s="4">
        <v>0</v>
      </c>
    </row>
    <row r="11" spans="1:19" ht="30" x14ac:dyDescent="0.25">
      <c r="A11" s="33" t="s">
        <v>36</v>
      </c>
      <c r="B11" s="10">
        <v>13845696</v>
      </c>
      <c r="C11" s="4">
        <v>9685.4</v>
      </c>
      <c r="D11" s="4">
        <v>-3799.4</v>
      </c>
      <c r="E11" s="4">
        <f t="shared" si="1"/>
        <v>5886</v>
      </c>
      <c r="F11" s="4">
        <v>6081.3</v>
      </c>
      <c r="G11" s="4">
        <v>1357.3</v>
      </c>
      <c r="H11" s="4">
        <v>7438.6</v>
      </c>
      <c r="I11" s="4">
        <v>6939.7</v>
      </c>
      <c r="J11" s="4">
        <v>5687</v>
      </c>
      <c r="K11" s="4">
        <v>0</v>
      </c>
      <c r="L11" s="4">
        <v>498.9</v>
      </c>
      <c r="M11" s="4">
        <v>13831</v>
      </c>
      <c r="N11" s="4">
        <v>2778.7</v>
      </c>
      <c r="O11" s="4">
        <v>825.9</v>
      </c>
      <c r="P11" s="4">
        <v>677.2</v>
      </c>
      <c r="Q11" s="4">
        <v>6249.6</v>
      </c>
      <c r="R11" s="4">
        <v>5435.6</v>
      </c>
      <c r="S11" s="4">
        <v>902</v>
      </c>
    </row>
    <row r="12" spans="1:19" ht="30" x14ac:dyDescent="0.25">
      <c r="A12" s="33" t="s">
        <v>37</v>
      </c>
      <c r="B12" s="10" t="s">
        <v>4</v>
      </c>
      <c r="C12" s="4">
        <v>23363</v>
      </c>
      <c r="D12" s="4">
        <v>-4116</v>
      </c>
      <c r="E12" s="4">
        <f t="shared" si="1"/>
        <v>19247</v>
      </c>
      <c r="F12" s="4">
        <v>19255</v>
      </c>
      <c r="G12" s="4">
        <v>6005</v>
      </c>
      <c r="H12" s="4">
        <v>25260</v>
      </c>
      <c r="I12" s="4">
        <v>22909</v>
      </c>
      <c r="J12" s="4">
        <v>7383</v>
      </c>
      <c r="K12" s="4">
        <v>1</v>
      </c>
      <c r="L12" s="4">
        <v>2350</v>
      </c>
      <c r="M12" s="4">
        <v>36102</v>
      </c>
      <c r="N12" s="4">
        <v>6195</v>
      </c>
      <c r="O12" s="4">
        <v>1037</v>
      </c>
      <c r="P12" s="4">
        <v>1383</v>
      </c>
      <c r="Q12" s="4">
        <v>15175</v>
      </c>
      <c r="R12" s="4">
        <v>14153</v>
      </c>
      <c r="S12" s="4">
        <v>1005</v>
      </c>
    </row>
    <row r="13" spans="1:19" x14ac:dyDescent="0.25">
      <c r="A13" s="33" t="s">
        <v>38</v>
      </c>
      <c r="B13" s="10" t="s">
        <v>2</v>
      </c>
      <c r="C13" s="4">
        <v>8613</v>
      </c>
      <c r="D13" s="4">
        <v>-3863</v>
      </c>
      <c r="E13" s="4">
        <f t="shared" si="1"/>
        <v>4750</v>
      </c>
      <c r="F13" s="4">
        <v>4750</v>
      </c>
      <c r="G13" s="4">
        <v>1777</v>
      </c>
      <c r="H13" s="4">
        <v>6527</v>
      </c>
      <c r="I13" s="4">
        <v>5696</v>
      </c>
      <c r="J13" s="4">
        <v>3030</v>
      </c>
      <c r="K13" s="4">
        <v>0</v>
      </c>
      <c r="L13" s="4">
        <v>831</v>
      </c>
      <c r="M13" s="4">
        <v>9676</v>
      </c>
      <c r="N13" s="4">
        <v>2494</v>
      </c>
      <c r="O13" s="4">
        <v>283</v>
      </c>
      <c r="P13" s="4">
        <v>640</v>
      </c>
      <c r="Q13" s="4">
        <v>1222</v>
      </c>
      <c r="R13" s="4">
        <v>5650</v>
      </c>
      <c r="S13" s="4">
        <v>513</v>
      </c>
    </row>
    <row r="14" spans="1:19" x14ac:dyDescent="0.25">
      <c r="A14" s="33" t="s">
        <v>39</v>
      </c>
      <c r="B14" s="10">
        <v>32884306</v>
      </c>
      <c r="C14" s="4">
        <v>3038.2</v>
      </c>
      <c r="D14" s="4">
        <v>-743.9</v>
      </c>
      <c r="E14" s="4">
        <f t="shared" si="1"/>
        <v>2294.2999999999997</v>
      </c>
      <c r="F14" s="4">
        <v>2294.3000000000002</v>
      </c>
      <c r="G14" s="4">
        <v>757.6</v>
      </c>
      <c r="H14" s="4">
        <v>3051.9</v>
      </c>
      <c r="I14" s="4">
        <v>2608.8000000000002</v>
      </c>
      <c r="J14" s="4">
        <v>1063.9000000000001</v>
      </c>
      <c r="K14" s="4">
        <v>0</v>
      </c>
      <c r="L14" s="4">
        <v>443.1</v>
      </c>
      <c r="M14" s="4">
        <v>191.6</v>
      </c>
      <c r="N14" s="4">
        <v>-7931</v>
      </c>
      <c r="O14" s="4">
        <v>-6047.3</v>
      </c>
      <c r="P14" s="4">
        <v>10.4</v>
      </c>
      <c r="Q14" s="4">
        <v>105.6</v>
      </c>
      <c r="R14" s="4">
        <v>5245.3</v>
      </c>
      <c r="S14" s="4">
        <v>146.1</v>
      </c>
    </row>
    <row r="15" spans="1:19" x14ac:dyDescent="0.25">
      <c r="A15" s="33" t="s">
        <v>40</v>
      </c>
      <c r="B15" s="10">
        <v>24796498</v>
      </c>
      <c r="C15" s="4">
        <v>5288.5</v>
      </c>
      <c r="D15" s="4">
        <v>-1894.9</v>
      </c>
      <c r="E15" s="4">
        <f t="shared" si="1"/>
        <v>3393.6</v>
      </c>
      <c r="F15" s="4">
        <v>5234.3999999999996</v>
      </c>
      <c r="G15" s="4">
        <v>558.70000000000005</v>
      </c>
      <c r="H15" s="4">
        <v>5842.5</v>
      </c>
      <c r="I15" s="4">
        <v>5803.3</v>
      </c>
      <c r="J15" s="4">
        <v>2192.1</v>
      </c>
      <c r="K15" s="4">
        <v>0</v>
      </c>
      <c r="L15" s="4">
        <v>39.200000000000003</v>
      </c>
      <c r="M15" s="4">
        <v>768.3</v>
      </c>
      <c r="N15" s="4">
        <v>-3411.6</v>
      </c>
      <c r="O15" s="4">
        <v>5572.1</v>
      </c>
      <c r="P15" s="4">
        <v>-608.70000000000005</v>
      </c>
      <c r="Q15" s="4">
        <v>1034.5999999999999</v>
      </c>
      <c r="R15" s="4">
        <v>4317.8</v>
      </c>
      <c r="S15" s="4">
        <v>497.2</v>
      </c>
    </row>
    <row r="16" spans="1:19" ht="30" x14ac:dyDescent="0.25">
      <c r="A16" s="33" t="s">
        <v>41</v>
      </c>
      <c r="B16" s="10">
        <v>38457747</v>
      </c>
      <c r="C16" s="4">
        <v>971.4</v>
      </c>
      <c r="D16" s="4">
        <v>-737.9</v>
      </c>
      <c r="E16" s="4">
        <f t="shared" si="1"/>
        <v>233.5</v>
      </c>
      <c r="F16" s="4">
        <v>161563.5</v>
      </c>
      <c r="G16" s="4">
        <v>2953.7</v>
      </c>
      <c r="H16" s="4">
        <v>164517.20000000001</v>
      </c>
      <c r="I16" s="4">
        <v>2245.3000000000002</v>
      </c>
      <c r="J16" s="4">
        <v>248</v>
      </c>
      <c r="K16" s="4">
        <v>162021</v>
      </c>
      <c r="L16" s="4">
        <v>250.9</v>
      </c>
      <c r="M16" s="4">
        <v>2971.1</v>
      </c>
      <c r="N16" s="4">
        <v>1872.8</v>
      </c>
      <c r="O16" s="4">
        <v>35.700000000000003</v>
      </c>
      <c r="P16" s="4">
        <v>63.6</v>
      </c>
      <c r="Q16" s="4">
        <v>56.1</v>
      </c>
      <c r="R16" s="4">
        <v>2226.6999999999998</v>
      </c>
      <c r="S16" s="4">
        <v>36.6</v>
      </c>
    </row>
    <row r="17" spans="1:19" x14ac:dyDescent="0.25">
      <c r="A17" s="33" t="s">
        <v>42</v>
      </c>
      <c r="B17" s="10">
        <v>34437926</v>
      </c>
      <c r="C17" s="4">
        <v>440296</v>
      </c>
      <c r="D17" s="4">
        <v>-270100</v>
      </c>
      <c r="E17" s="4">
        <f t="shared" si="1"/>
        <v>170196</v>
      </c>
      <c r="F17" s="4">
        <v>170198</v>
      </c>
      <c r="G17" s="4">
        <v>12610</v>
      </c>
      <c r="H17" s="4">
        <v>182808</v>
      </c>
      <c r="I17" s="4">
        <v>150306</v>
      </c>
      <c r="J17" s="4">
        <v>5823</v>
      </c>
      <c r="K17" s="4">
        <v>0</v>
      </c>
      <c r="L17" s="4">
        <v>32502</v>
      </c>
      <c r="M17" s="4">
        <v>7030</v>
      </c>
      <c r="N17" s="4">
        <v>-2570</v>
      </c>
      <c r="O17" s="4">
        <v>-2418</v>
      </c>
      <c r="P17" s="4">
        <v>-2418</v>
      </c>
      <c r="Q17" s="4">
        <v>807</v>
      </c>
      <c r="R17" s="4">
        <v>7138</v>
      </c>
      <c r="S17" s="4">
        <v>41</v>
      </c>
    </row>
    <row r="18" spans="1:19" x14ac:dyDescent="0.25">
      <c r="A18" s="33" t="s">
        <v>43</v>
      </c>
      <c r="B18" s="14" t="s">
        <v>69</v>
      </c>
      <c r="C18" s="17" t="s">
        <v>69</v>
      </c>
      <c r="D18" s="17" t="s">
        <v>69</v>
      </c>
      <c r="E18" s="17" t="s">
        <v>69</v>
      </c>
      <c r="F18" s="17" t="s">
        <v>69</v>
      </c>
      <c r="G18" s="17" t="s">
        <v>69</v>
      </c>
      <c r="H18" s="17" t="s">
        <v>69</v>
      </c>
      <c r="I18" s="17" t="s">
        <v>69</v>
      </c>
      <c r="J18" s="17" t="s">
        <v>69</v>
      </c>
      <c r="K18" s="17" t="s">
        <v>69</v>
      </c>
      <c r="L18" s="17" t="s">
        <v>69</v>
      </c>
      <c r="M18" s="17" t="s">
        <v>69</v>
      </c>
      <c r="N18" s="17" t="s">
        <v>69</v>
      </c>
      <c r="O18" s="17" t="s">
        <v>69</v>
      </c>
      <c r="P18" s="17" t="s">
        <v>69</v>
      </c>
      <c r="Q18" s="17" t="s">
        <v>69</v>
      </c>
      <c r="R18" s="17" t="s">
        <v>69</v>
      </c>
      <c r="S18" s="17" t="s">
        <v>69</v>
      </c>
    </row>
    <row r="19" spans="1:19" x14ac:dyDescent="0.25">
      <c r="A19" s="33" t="s">
        <v>44</v>
      </c>
      <c r="B19" s="10">
        <v>34606687</v>
      </c>
      <c r="C19" s="4">
        <v>1842521</v>
      </c>
      <c r="D19" s="4">
        <v>-1106995</v>
      </c>
      <c r="E19" s="4">
        <f>C19+D19</f>
        <v>735526</v>
      </c>
      <c r="F19" s="4">
        <v>735526</v>
      </c>
      <c r="G19" s="4">
        <v>5287</v>
      </c>
      <c r="H19" s="4">
        <v>740813</v>
      </c>
      <c r="I19" s="4">
        <v>737676</v>
      </c>
      <c r="J19" s="4">
        <v>0</v>
      </c>
      <c r="K19" s="4">
        <v>0</v>
      </c>
      <c r="L19" s="4">
        <v>3137</v>
      </c>
      <c r="M19" s="4">
        <v>16560.7</v>
      </c>
      <c r="N19" s="4">
        <v>4423.5</v>
      </c>
      <c r="O19" s="4">
        <v>1127</v>
      </c>
      <c r="P19" s="4">
        <v>1026.0999999999999</v>
      </c>
      <c r="Q19" s="4">
        <v>4515</v>
      </c>
      <c r="R19" s="4">
        <v>8820</v>
      </c>
      <c r="S19" s="4">
        <v>39</v>
      </c>
    </row>
    <row r="20" spans="1:19" x14ac:dyDescent="0.25">
      <c r="A20" s="33" t="s">
        <v>45</v>
      </c>
      <c r="B20" s="10">
        <v>37104458</v>
      </c>
      <c r="C20" s="4">
        <v>258116</v>
      </c>
      <c r="D20" s="4">
        <v>-208557</v>
      </c>
      <c r="E20" s="4">
        <f>C20+D20</f>
        <v>49559</v>
      </c>
      <c r="F20" s="4">
        <v>49627</v>
      </c>
      <c r="G20" s="4">
        <v>2545</v>
      </c>
      <c r="H20" s="4">
        <v>52172</v>
      </c>
      <c r="I20" s="4">
        <v>51247</v>
      </c>
      <c r="J20" s="4">
        <v>0</v>
      </c>
      <c r="K20" s="4">
        <v>123.0806</v>
      </c>
      <c r="L20" s="4">
        <v>925</v>
      </c>
      <c r="M20" s="4">
        <v>7082.7</v>
      </c>
      <c r="N20" s="4">
        <v>1969.4</v>
      </c>
      <c r="O20" s="4">
        <v>541</v>
      </c>
      <c r="P20" s="4">
        <v>495.9</v>
      </c>
      <c r="Q20" s="4">
        <v>519</v>
      </c>
      <c r="R20" s="4">
        <v>3513</v>
      </c>
      <c r="S20" s="4">
        <v>51</v>
      </c>
    </row>
    <row r="21" spans="1:19" x14ac:dyDescent="0.25">
      <c r="A21" s="33" t="s">
        <v>46</v>
      </c>
      <c r="B21" s="10">
        <v>19295802</v>
      </c>
      <c r="C21" s="4">
        <v>28775.4</v>
      </c>
      <c r="D21" s="4">
        <v>-13517.5</v>
      </c>
      <c r="E21" s="4">
        <f>C21+D21</f>
        <v>15257.900000000001</v>
      </c>
      <c r="F21" s="4">
        <v>15392.8</v>
      </c>
      <c r="G21" s="4">
        <v>258.10000000000002</v>
      </c>
      <c r="H21" s="4">
        <v>15650.9</v>
      </c>
      <c r="I21" s="4">
        <v>15265</v>
      </c>
      <c r="J21" s="4">
        <v>4747.2</v>
      </c>
      <c r="K21" s="4">
        <v>0</v>
      </c>
      <c r="L21" s="4">
        <v>385.9</v>
      </c>
      <c r="M21" s="4">
        <v>336.2</v>
      </c>
      <c r="N21" s="4">
        <v>-763.8</v>
      </c>
      <c r="O21" s="4">
        <v>-1219.7</v>
      </c>
      <c r="P21" s="4">
        <v>-2.9</v>
      </c>
      <c r="Q21" s="4">
        <v>34.799999999999997</v>
      </c>
      <c r="R21" s="4">
        <v>403.1</v>
      </c>
      <c r="S21" s="4">
        <v>887.4</v>
      </c>
    </row>
    <row r="22" spans="1:19" x14ac:dyDescent="0.25">
      <c r="A22" s="33" t="s">
        <v>47</v>
      </c>
      <c r="B22" s="14" t="s">
        <v>69</v>
      </c>
      <c r="C22" s="17" t="s">
        <v>69</v>
      </c>
      <c r="D22" s="17" t="s">
        <v>69</v>
      </c>
      <c r="E22" s="17" t="s">
        <v>69</v>
      </c>
      <c r="F22" s="17" t="s">
        <v>69</v>
      </c>
      <c r="G22" s="17" t="s">
        <v>69</v>
      </c>
      <c r="H22" s="17" t="s">
        <v>69</v>
      </c>
      <c r="I22" s="17" t="s">
        <v>69</v>
      </c>
      <c r="J22" s="17" t="s">
        <v>69</v>
      </c>
      <c r="K22" s="17" t="s">
        <v>69</v>
      </c>
      <c r="L22" s="17" t="s">
        <v>69</v>
      </c>
      <c r="M22" s="17" t="s">
        <v>69</v>
      </c>
      <c r="N22" s="17" t="s">
        <v>69</v>
      </c>
      <c r="O22" s="17" t="s">
        <v>69</v>
      </c>
      <c r="P22" s="17" t="s">
        <v>69</v>
      </c>
      <c r="Q22" s="17" t="s">
        <v>69</v>
      </c>
      <c r="R22" s="17" t="s">
        <v>69</v>
      </c>
      <c r="S22" s="17" t="s">
        <v>69</v>
      </c>
    </row>
    <row r="23" spans="1:19" x14ac:dyDescent="0.25">
      <c r="A23" s="33" t="s">
        <v>48</v>
      </c>
      <c r="B23" s="14" t="s">
        <v>69</v>
      </c>
      <c r="C23" s="17" t="s">
        <v>69</v>
      </c>
      <c r="D23" s="17" t="s">
        <v>69</v>
      </c>
      <c r="E23" s="17" t="s">
        <v>69</v>
      </c>
      <c r="F23" s="17" t="s">
        <v>69</v>
      </c>
      <c r="G23" s="17" t="s">
        <v>69</v>
      </c>
      <c r="H23" s="17" t="s">
        <v>69</v>
      </c>
      <c r="I23" s="17" t="s">
        <v>69</v>
      </c>
      <c r="J23" s="17" t="s">
        <v>69</v>
      </c>
      <c r="K23" s="17" t="s">
        <v>69</v>
      </c>
      <c r="L23" s="17" t="s">
        <v>69</v>
      </c>
      <c r="M23" s="17" t="s">
        <v>69</v>
      </c>
      <c r="N23" s="17" t="s">
        <v>69</v>
      </c>
      <c r="O23" s="17" t="s">
        <v>69</v>
      </c>
      <c r="P23" s="17" t="s">
        <v>69</v>
      </c>
      <c r="Q23" s="17" t="s">
        <v>69</v>
      </c>
      <c r="R23" s="17" t="s">
        <v>69</v>
      </c>
      <c r="S23" s="17" t="s">
        <v>69</v>
      </c>
    </row>
    <row r="24" spans="1:19" x14ac:dyDescent="0.25">
      <c r="A24" s="33" t="s">
        <v>49</v>
      </c>
      <c r="B24" s="10">
        <v>33250539</v>
      </c>
      <c r="C24" s="4">
        <v>2458097</v>
      </c>
      <c r="D24" s="4">
        <v>-1385896</v>
      </c>
      <c r="E24" s="4">
        <f>C24+D24</f>
        <v>1072201</v>
      </c>
      <c r="F24" s="4">
        <v>1072267</v>
      </c>
      <c r="G24" s="4">
        <v>13410</v>
      </c>
      <c r="H24" s="4">
        <v>1085677</v>
      </c>
      <c r="I24" s="4">
        <v>1074047</v>
      </c>
      <c r="J24" s="4">
        <v>3503</v>
      </c>
      <c r="K24" s="4">
        <v>1394</v>
      </c>
      <c r="L24" s="4">
        <v>10236</v>
      </c>
      <c r="M24" s="4">
        <v>32258.3</v>
      </c>
      <c r="N24" s="4">
        <v>6595.8</v>
      </c>
      <c r="O24" s="4">
        <v>-76</v>
      </c>
      <c r="P24" s="4">
        <v>380.8</v>
      </c>
      <c r="Q24" s="4">
        <v>3844</v>
      </c>
      <c r="R24" s="4">
        <v>19789</v>
      </c>
      <c r="S24" s="4">
        <v>572</v>
      </c>
    </row>
    <row r="25" spans="1:19" x14ac:dyDescent="0.25">
      <c r="A25" s="33" t="s">
        <v>50</v>
      </c>
      <c r="B25" s="10">
        <v>34707436</v>
      </c>
      <c r="C25" s="4">
        <v>15727.6</v>
      </c>
      <c r="D25" s="4">
        <v>-10827.4</v>
      </c>
      <c r="E25" s="4">
        <f>C25+D25</f>
        <v>4900.2000000000007</v>
      </c>
      <c r="F25" s="4">
        <v>4900.2</v>
      </c>
      <c r="G25" s="4">
        <v>243.3</v>
      </c>
      <c r="H25" s="4">
        <v>5143.5</v>
      </c>
      <c r="I25" s="4">
        <v>5030.3</v>
      </c>
      <c r="J25" s="4">
        <v>4890.2</v>
      </c>
      <c r="K25" s="4">
        <v>0</v>
      </c>
      <c r="L25" s="4">
        <v>113.2</v>
      </c>
      <c r="M25" s="4">
        <v>1204</v>
      </c>
      <c r="N25" s="4">
        <v>498.9</v>
      </c>
      <c r="O25" s="4">
        <v>87.5</v>
      </c>
      <c r="P25" s="4">
        <v>71.7</v>
      </c>
      <c r="Q25" s="4">
        <v>336.4</v>
      </c>
      <c r="R25" s="4">
        <v>636.6</v>
      </c>
      <c r="S25" s="4">
        <v>0</v>
      </c>
    </row>
    <row r="26" spans="1:19" x14ac:dyDescent="0.25">
      <c r="A26" s="33" t="s">
        <v>51</v>
      </c>
      <c r="B26" s="14" t="s">
        <v>69</v>
      </c>
      <c r="C26" s="17" t="s">
        <v>69</v>
      </c>
      <c r="D26" s="17" t="s">
        <v>69</v>
      </c>
      <c r="E26" s="17" t="s">
        <v>69</v>
      </c>
      <c r="F26" s="17" t="s">
        <v>69</v>
      </c>
      <c r="G26" s="17" t="s">
        <v>69</v>
      </c>
      <c r="H26" s="17" t="s">
        <v>69</v>
      </c>
      <c r="I26" s="17" t="s">
        <v>69</v>
      </c>
      <c r="J26" s="17" t="s">
        <v>69</v>
      </c>
      <c r="K26" s="17" t="s">
        <v>69</v>
      </c>
      <c r="L26" s="17" t="s">
        <v>69</v>
      </c>
      <c r="M26" s="17" t="s">
        <v>69</v>
      </c>
      <c r="N26" s="17" t="s">
        <v>69</v>
      </c>
      <c r="O26" s="17" t="s">
        <v>69</v>
      </c>
      <c r="P26" s="17" t="s">
        <v>69</v>
      </c>
      <c r="Q26" s="17" t="s">
        <v>69</v>
      </c>
      <c r="R26" s="17" t="s">
        <v>69</v>
      </c>
      <c r="S26" s="17" t="s">
        <v>69</v>
      </c>
    </row>
    <row r="27" spans="1:19" ht="30" x14ac:dyDescent="0.25">
      <c r="A27" s="33" t="s">
        <v>52</v>
      </c>
      <c r="B27" s="10" t="s">
        <v>5</v>
      </c>
      <c r="C27" s="4">
        <v>4144</v>
      </c>
      <c r="D27" s="4">
        <v>-3451</v>
      </c>
      <c r="E27" s="4">
        <f t="shared" ref="E27:E37" si="2">C27+D27</f>
        <v>693</v>
      </c>
      <c r="F27" s="4">
        <v>5635</v>
      </c>
      <c r="G27" s="4">
        <v>4055</v>
      </c>
      <c r="H27" s="4">
        <v>9690</v>
      </c>
      <c r="I27" s="4">
        <v>6130</v>
      </c>
      <c r="J27" s="4">
        <v>486</v>
      </c>
      <c r="K27" s="4">
        <v>0</v>
      </c>
      <c r="L27" s="4">
        <v>3560</v>
      </c>
      <c r="M27" s="8">
        <v>16407</v>
      </c>
      <c r="N27" s="4">
        <v>3446</v>
      </c>
      <c r="O27" s="4">
        <v>-6</v>
      </c>
      <c r="P27" s="4">
        <v>36</v>
      </c>
      <c r="Q27" s="4">
        <v>758</v>
      </c>
      <c r="R27" s="4">
        <v>11896</v>
      </c>
      <c r="S27" s="4">
        <v>282</v>
      </c>
    </row>
    <row r="28" spans="1:19" ht="30" x14ac:dyDescent="0.25">
      <c r="A28" s="33" t="s">
        <v>53</v>
      </c>
      <c r="B28" s="10">
        <v>19298256</v>
      </c>
      <c r="C28" s="9">
        <v>264.60000000000002</v>
      </c>
      <c r="D28" s="9">
        <v>-249.6</v>
      </c>
      <c r="E28" s="9">
        <f t="shared" si="2"/>
        <v>15.000000000000028</v>
      </c>
      <c r="F28" s="9">
        <v>18.5</v>
      </c>
      <c r="G28" s="9">
        <v>678.4</v>
      </c>
      <c r="H28" s="9">
        <v>696.9</v>
      </c>
      <c r="I28" s="9">
        <v>409.4</v>
      </c>
      <c r="J28" s="9">
        <v>29.4</v>
      </c>
      <c r="K28" s="9">
        <v>64.3</v>
      </c>
      <c r="L28" s="9">
        <v>223.2</v>
      </c>
      <c r="M28" s="9">
        <v>2936.3</v>
      </c>
      <c r="N28" s="9">
        <v>836.7</v>
      </c>
      <c r="O28" s="9">
        <v>32.4</v>
      </c>
      <c r="P28" s="9">
        <v>40.1</v>
      </c>
      <c r="Q28" s="9">
        <v>54.2</v>
      </c>
      <c r="R28" s="9">
        <v>1707.4</v>
      </c>
      <c r="S28" s="9">
        <v>9</v>
      </c>
    </row>
    <row r="29" spans="1:19" x14ac:dyDescent="0.25">
      <c r="A29" s="33" t="s">
        <v>54</v>
      </c>
      <c r="B29" s="10">
        <v>24782384</v>
      </c>
      <c r="C29" s="9">
        <v>2513.3000000000002</v>
      </c>
      <c r="D29" s="9">
        <v>-1238.7</v>
      </c>
      <c r="E29" s="9">
        <f t="shared" si="2"/>
        <v>1274.6000000000001</v>
      </c>
      <c r="F29" s="9">
        <v>1309.4000000000001</v>
      </c>
      <c r="G29" s="9">
        <v>267.3</v>
      </c>
      <c r="H29" s="9">
        <v>1576.7</v>
      </c>
      <c r="I29" s="9">
        <v>1347</v>
      </c>
      <c r="J29" s="9">
        <v>12.5</v>
      </c>
      <c r="K29" s="9">
        <v>0</v>
      </c>
      <c r="L29" s="9">
        <v>229.7</v>
      </c>
      <c r="M29" s="9">
        <v>3800.1</v>
      </c>
      <c r="N29" s="9">
        <v>1159</v>
      </c>
      <c r="O29" s="9">
        <v>161.69999999999999</v>
      </c>
      <c r="P29" s="9">
        <v>132.6</v>
      </c>
      <c r="Q29" s="9">
        <v>135.80000000000001</v>
      </c>
      <c r="R29" s="9">
        <v>2068</v>
      </c>
      <c r="S29" s="9">
        <v>93.6</v>
      </c>
    </row>
    <row r="30" spans="1:19" x14ac:dyDescent="0.25">
      <c r="A30" s="33" t="s">
        <v>55</v>
      </c>
      <c r="B30" s="10">
        <v>32189152</v>
      </c>
      <c r="C30" s="9">
        <v>3658.6</v>
      </c>
      <c r="D30" s="9">
        <v>-2815.4</v>
      </c>
      <c r="E30" s="9">
        <f t="shared" si="2"/>
        <v>843.19999999999982</v>
      </c>
      <c r="F30" s="9">
        <v>860.1</v>
      </c>
      <c r="G30" s="9">
        <v>126</v>
      </c>
      <c r="H30" s="9">
        <v>986.1</v>
      </c>
      <c r="I30" s="9">
        <v>809.6</v>
      </c>
      <c r="J30" s="9">
        <v>1218.2</v>
      </c>
      <c r="K30" s="9">
        <v>0</v>
      </c>
      <c r="L30" s="9">
        <v>176.3</v>
      </c>
      <c r="M30" s="9">
        <v>151.9</v>
      </c>
      <c r="N30" s="9">
        <v>93.2</v>
      </c>
      <c r="O30" s="9">
        <v>4.5</v>
      </c>
      <c r="P30" s="9">
        <v>3.7</v>
      </c>
      <c r="Q30" s="9">
        <v>0</v>
      </c>
      <c r="R30" s="9">
        <v>201.7</v>
      </c>
      <c r="S30" s="9">
        <v>13.9</v>
      </c>
    </row>
    <row r="31" spans="1:19" x14ac:dyDescent="0.25">
      <c r="A31" s="33" t="s">
        <v>56</v>
      </c>
      <c r="B31" s="10">
        <v>32092696</v>
      </c>
      <c r="C31" s="9">
        <v>3733.1</v>
      </c>
      <c r="D31" s="9">
        <v>-2514.9</v>
      </c>
      <c r="E31" s="9">
        <f>SUM(C31:D31)</f>
        <v>1218.1999999999998</v>
      </c>
      <c r="F31" s="9">
        <v>1218.2</v>
      </c>
      <c r="G31" s="9">
        <v>800.1</v>
      </c>
      <c r="H31" s="9">
        <v>2018.3</v>
      </c>
      <c r="I31" s="9">
        <v>1369.9</v>
      </c>
      <c r="J31" s="9">
        <v>4198</v>
      </c>
      <c r="K31" s="9">
        <v>113.3</v>
      </c>
      <c r="L31" s="9">
        <v>535.1</v>
      </c>
      <c r="M31" s="9">
        <v>3686.4</v>
      </c>
      <c r="N31" s="9">
        <v>1427.6</v>
      </c>
      <c r="O31" s="9">
        <v>162.69999999999999</v>
      </c>
      <c r="P31" s="9">
        <v>162.69999999999999</v>
      </c>
      <c r="Q31" s="9">
        <v>25</v>
      </c>
      <c r="R31" s="9">
        <v>2415</v>
      </c>
      <c r="S31" s="9">
        <v>203</v>
      </c>
    </row>
    <row r="32" spans="1:19" ht="30" x14ac:dyDescent="0.25">
      <c r="A32" s="33" t="s">
        <v>57</v>
      </c>
      <c r="B32" s="10">
        <v>36384426</v>
      </c>
      <c r="C32" s="9">
        <v>7143.3</v>
      </c>
      <c r="D32" s="9">
        <v>-2869.9</v>
      </c>
      <c r="E32" s="9">
        <f t="shared" si="2"/>
        <v>4273.3999999999996</v>
      </c>
      <c r="F32" s="9">
        <v>4273.3999999999996</v>
      </c>
      <c r="G32" s="9">
        <v>1922.6</v>
      </c>
      <c r="H32" s="9">
        <v>6196</v>
      </c>
      <c r="I32" s="9">
        <v>6044.8</v>
      </c>
      <c r="J32" s="9">
        <v>6322.1</v>
      </c>
      <c r="K32" s="9">
        <v>0</v>
      </c>
      <c r="L32" s="9">
        <v>151.19999999999999</v>
      </c>
      <c r="M32" s="9">
        <v>5785</v>
      </c>
      <c r="N32" s="9">
        <v>1187.4000000000001</v>
      </c>
      <c r="O32" s="9">
        <v>237.5</v>
      </c>
      <c r="P32" s="9">
        <v>435.6</v>
      </c>
      <c r="Q32" s="9">
        <v>409.7</v>
      </c>
      <c r="R32" s="9">
        <v>2019.9</v>
      </c>
      <c r="S32" s="9">
        <v>575.79999999999995</v>
      </c>
    </row>
    <row r="33" spans="1:19" ht="30" x14ac:dyDescent="0.25">
      <c r="A33" s="33" t="s">
        <v>58</v>
      </c>
      <c r="B33" s="10" t="s">
        <v>8</v>
      </c>
      <c r="C33" s="9">
        <v>2333</v>
      </c>
      <c r="D33" s="9">
        <v>-1998</v>
      </c>
      <c r="E33" s="9">
        <f t="shared" si="2"/>
        <v>335</v>
      </c>
      <c r="F33" s="9">
        <v>347</v>
      </c>
      <c r="G33" s="9">
        <v>7504</v>
      </c>
      <c r="H33" s="9">
        <v>7851</v>
      </c>
      <c r="I33" s="9">
        <v>982</v>
      </c>
      <c r="J33" s="9">
        <v>581</v>
      </c>
      <c r="K33" s="9">
        <v>0</v>
      </c>
      <c r="L33" s="9">
        <v>6869</v>
      </c>
      <c r="M33" s="9">
        <v>89771</v>
      </c>
      <c r="N33" s="9">
        <v>7365</v>
      </c>
      <c r="O33" s="9">
        <v>-428</v>
      </c>
      <c r="P33" s="9">
        <v>15</v>
      </c>
      <c r="Q33" s="9">
        <v>69445</v>
      </c>
      <c r="R33" s="9">
        <v>15482</v>
      </c>
      <c r="S33" s="9">
        <v>338</v>
      </c>
    </row>
    <row r="34" spans="1:19" ht="30" x14ac:dyDescent="0.25">
      <c r="A34" s="33" t="s">
        <v>59</v>
      </c>
      <c r="B34" s="10">
        <v>31554081</v>
      </c>
      <c r="C34" s="9">
        <v>4106.3</v>
      </c>
      <c r="D34" s="9">
        <v>-87.8</v>
      </c>
      <c r="E34" s="9">
        <f t="shared" si="2"/>
        <v>4018.5</v>
      </c>
      <c r="F34" s="9">
        <v>4637.2</v>
      </c>
      <c r="G34" s="9">
        <v>1007.4</v>
      </c>
      <c r="H34" s="9">
        <v>5644.6</v>
      </c>
      <c r="I34" s="9">
        <v>5504.4</v>
      </c>
      <c r="J34" s="9">
        <v>5000</v>
      </c>
      <c r="K34" s="9">
        <v>0</v>
      </c>
      <c r="L34" s="9">
        <v>140.19999999999999</v>
      </c>
      <c r="M34" s="9">
        <v>1245.9000000000001</v>
      </c>
      <c r="N34" s="9">
        <v>45</v>
      </c>
      <c r="O34" s="9">
        <v>-587.5</v>
      </c>
      <c r="P34" s="9">
        <v>-587.5</v>
      </c>
      <c r="Q34" s="9">
        <v>32.4</v>
      </c>
      <c r="R34" s="9">
        <v>1167.5</v>
      </c>
      <c r="S34" s="9">
        <v>0</v>
      </c>
    </row>
    <row r="35" spans="1:19" x14ac:dyDescent="0.25">
      <c r="A35" s="33" t="s">
        <v>60</v>
      </c>
      <c r="B35" s="10">
        <v>32143691</v>
      </c>
      <c r="C35" s="9">
        <v>5518</v>
      </c>
      <c r="D35" s="9">
        <v>-4465</v>
      </c>
      <c r="E35" s="9">
        <f t="shared" si="2"/>
        <v>1053</v>
      </c>
      <c r="F35" s="9">
        <v>1057</v>
      </c>
      <c r="G35" s="9">
        <v>1059</v>
      </c>
      <c r="H35" s="9">
        <v>2116</v>
      </c>
      <c r="I35" s="9">
        <v>1547</v>
      </c>
      <c r="J35" s="9">
        <v>513</v>
      </c>
      <c r="K35" s="9">
        <v>0</v>
      </c>
      <c r="L35" s="9">
        <v>542</v>
      </c>
      <c r="M35" s="13">
        <v>16362</v>
      </c>
      <c r="N35" s="9">
        <v>3343</v>
      </c>
      <c r="O35" s="9">
        <v>275</v>
      </c>
      <c r="P35" s="9">
        <v>217</v>
      </c>
      <c r="Q35" s="9">
        <v>4062</v>
      </c>
      <c r="R35" s="9">
        <v>8704</v>
      </c>
      <c r="S35" s="9">
        <v>500</v>
      </c>
    </row>
    <row r="36" spans="1:19" x14ac:dyDescent="0.25">
      <c r="A36" s="33" t="s">
        <v>61</v>
      </c>
      <c r="B36" s="10">
        <v>32143728</v>
      </c>
      <c r="C36" s="9">
        <v>3227.9</v>
      </c>
      <c r="D36" s="9">
        <v>-2046.9</v>
      </c>
      <c r="E36" s="9">
        <f t="shared" si="2"/>
        <v>1181</v>
      </c>
      <c r="F36" s="9">
        <v>1274.9000000000001</v>
      </c>
      <c r="G36" s="9">
        <v>0.3</v>
      </c>
      <c r="H36" s="9">
        <v>1983.3</v>
      </c>
      <c r="I36" s="9">
        <v>1319.6</v>
      </c>
      <c r="J36" s="9">
        <v>592</v>
      </c>
      <c r="K36" s="9">
        <v>203.1</v>
      </c>
      <c r="L36" s="9">
        <v>460.6</v>
      </c>
      <c r="M36" s="13">
        <v>7749.3</v>
      </c>
      <c r="N36" s="9">
        <v>1792.9</v>
      </c>
      <c r="O36" s="9">
        <v>294.8</v>
      </c>
      <c r="P36" s="9">
        <v>237.8</v>
      </c>
      <c r="Q36" s="9">
        <v>1701.7</v>
      </c>
      <c r="R36" s="9">
        <v>4387</v>
      </c>
      <c r="S36" s="9">
        <v>263.89999999999998</v>
      </c>
    </row>
    <row r="37" spans="1:19" x14ac:dyDescent="0.25">
      <c r="A37" s="33" t="s">
        <v>62</v>
      </c>
      <c r="B37" s="10">
        <v>32884484</v>
      </c>
      <c r="C37" s="9">
        <v>100.3</v>
      </c>
      <c r="D37" s="9">
        <v>-99.1</v>
      </c>
      <c r="E37" s="9">
        <f t="shared" si="2"/>
        <v>1.2000000000000028</v>
      </c>
      <c r="F37" s="9">
        <v>1.2</v>
      </c>
      <c r="G37" s="9">
        <v>95.8</v>
      </c>
      <c r="H37" s="9">
        <v>97</v>
      </c>
      <c r="I37" s="9">
        <v>-6.5</v>
      </c>
      <c r="J37" s="9">
        <v>24.7</v>
      </c>
      <c r="K37" s="9">
        <v>0</v>
      </c>
      <c r="L37" s="9">
        <v>103.5</v>
      </c>
      <c r="M37" s="9">
        <v>777.3</v>
      </c>
      <c r="N37" s="9">
        <v>194.7</v>
      </c>
      <c r="O37" s="9">
        <v>16.100000000000001</v>
      </c>
      <c r="P37" s="9">
        <v>13.2</v>
      </c>
      <c r="Q37" s="9">
        <v>107.7</v>
      </c>
      <c r="R37" s="9">
        <v>520.70000000000005</v>
      </c>
      <c r="S37" s="9">
        <v>0.5</v>
      </c>
    </row>
    <row r="38" spans="1:19" x14ac:dyDescent="0.25">
      <c r="A38" s="33" t="s">
        <v>63</v>
      </c>
      <c r="B38" s="14" t="s">
        <v>69</v>
      </c>
      <c r="C38" s="18" t="s">
        <v>69</v>
      </c>
      <c r="D38" s="18" t="s">
        <v>69</v>
      </c>
      <c r="E38" s="18" t="s">
        <v>69</v>
      </c>
      <c r="F38" s="18" t="s">
        <v>69</v>
      </c>
      <c r="G38" s="18" t="s">
        <v>69</v>
      </c>
      <c r="H38" s="18" t="s">
        <v>69</v>
      </c>
      <c r="I38" s="18" t="s">
        <v>69</v>
      </c>
      <c r="J38" s="18" t="s">
        <v>69</v>
      </c>
      <c r="K38" s="18" t="s">
        <v>69</v>
      </c>
      <c r="L38" s="18" t="s">
        <v>69</v>
      </c>
      <c r="M38" s="18" t="s">
        <v>69</v>
      </c>
      <c r="N38" s="18" t="s">
        <v>69</v>
      </c>
      <c r="O38" s="18" t="s">
        <v>69</v>
      </c>
      <c r="P38" s="18" t="s">
        <v>69</v>
      </c>
      <c r="Q38" s="18" t="s">
        <v>69</v>
      </c>
      <c r="R38" s="18" t="s">
        <v>69</v>
      </c>
      <c r="S38" s="18" t="s">
        <v>69</v>
      </c>
    </row>
    <row r="39" spans="1:19" ht="30" x14ac:dyDescent="0.25">
      <c r="A39" s="33" t="s">
        <v>64</v>
      </c>
      <c r="B39" s="10">
        <v>35573855</v>
      </c>
      <c r="C39" s="9">
        <v>0</v>
      </c>
      <c r="D39" s="9">
        <v>0</v>
      </c>
      <c r="E39" s="9">
        <f>C39+D39</f>
        <v>0</v>
      </c>
      <c r="F39" s="9">
        <v>2200</v>
      </c>
      <c r="G39" s="9">
        <v>610</v>
      </c>
      <c r="H39" s="9">
        <v>2810</v>
      </c>
      <c r="I39" s="9">
        <v>2200.1999999999998</v>
      </c>
      <c r="J39" s="9">
        <v>0</v>
      </c>
      <c r="K39" s="9">
        <v>0</v>
      </c>
      <c r="L39" s="9">
        <v>609.79999999999995</v>
      </c>
      <c r="M39" s="13">
        <v>70.5</v>
      </c>
      <c r="N39" s="4" t="s">
        <v>69</v>
      </c>
      <c r="O39" s="9">
        <v>-70.3</v>
      </c>
      <c r="P39" s="9">
        <v>0.15</v>
      </c>
      <c r="Q39" s="9">
        <v>0</v>
      </c>
      <c r="R39" s="9">
        <v>57.6</v>
      </c>
      <c r="S39" s="9">
        <v>0</v>
      </c>
    </row>
    <row r="40" spans="1:19" x14ac:dyDescent="0.25">
      <c r="A40" s="33" t="s">
        <v>65</v>
      </c>
      <c r="B40" s="14" t="s">
        <v>69</v>
      </c>
      <c r="C40" s="18" t="s">
        <v>69</v>
      </c>
      <c r="D40" s="18" t="s">
        <v>69</v>
      </c>
      <c r="E40" s="18" t="s">
        <v>69</v>
      </c>
      <c r="F40" s="18" t="s">
        <v>69</v>
      </c>
      <c r="G40" s="18" t="s">
        <v>69</v>
      </c>
      <c r="H40" s="18" t="s">
        <v>69</v>
      </c>
      <c r="I40" s="18" t="s">
        <v>69</v>
      </c>
      <c r="J40" s="18" t="s">
        <v>69</v>
      </c>
      <c r="K40" s="18" t="s">
        <v>69</v>
      </c>
      <c r="L40" s="18" t="s">
        <v>69</v>
      </c>
      <c r="M40" s="18" t="s">
        <v>69</v>
      </c>
      <c r="N40" s="18" t="s">
        <v>69</v>
      </c>
      <c r="O40" s="18" t="s">
        <v>69</v>
      </c>
      <c r="P40" s="18" t="s">
        <v>69</v>
      </c>
      <c r="Q40" s="18" t="s">
        <v>69</v>
      </c>
      <c r="R40" s="18" t="s">
        <v>69</v>
      </c>
      <c r="S40" s="18" t="s">
        <v>69</v>
      </c>
    </row>
    <row r="41" spans="1:19" x14ac:dyDescent="0.25">
      <c r="A41" s="33" t="s">
        <v>66</v>
      </c>
      <c r="B41" s="14" t="s">
        <v>69</v>
      </c>
      <c r="C41" s="18" t="s">
        <v>69</v>
      </c>
      <c r="D41" s="18" t="s">
        <v>69</v>
      </c>
      <c r="E41" s="18" t="s">
        <v>69</v>
      </c>
      <c r="F41" s="18" t="s">
        <v>69</v>
      </c>
      <c r="G41" s="18" t="s">
        <v>69</v>
      </c>
      <c r="H41" s="18" t="s">
        <v>69</v>
      </c>
      <c r="I41" s="18" t="s">
        <v>69</v>
      </c>
      <c r="J41" s="18" t="s">
        <v>69</v>
      </c>
      <c r="K41" s="18" t="s">
        <v>69</v>
      </c>
      <c r="L41" s="18" t="s">
        <v>69</v>
      </c>
      <c r="M41" s="18" t="s">
        <v>69</v>
      </c>
      <c r="N41" s="18" t="s">
        <v>69</v>
      </c>
      <c r="O41" s="18" t="s">
        <v>69</v>
      </c>
      <c r="P41" s="18" t="s">
        <v>69</v>
      </c>
      <c r="Q41" s="18" t="s">
        <v>69</v>
      </c>
      <c r="R41" s="18" t="s">
        <v>69</v>
      </c>
      <c r="S41" s="18" t="s">
        <v>69</v>
      </c>
    </row>
    <row r="42" spans="1:19" x14ac:dyDescent="0.25">
      <c r="A42" s="33" t="s">
        <v>67</v>
      </c>
      <c r="B42" s="14" t="s">
        <v>69</v>
      </c>
      <c r="C42" s="18" t="s">
        <v>69</v>
      </c>
      <c r="D42" s="18" t="s">
        <v>69</v>
      </c>
      <c r="E42" s="18" t="s">
        <v>69</v>
      </c>
      <c r="F42" s="18" t="s">
        <v>69</v>
      </c>
      <c r="G42" s="18" t="s">
        <v>69</v>
      </c>
      <c r="H42" s="18" t="s">
        <v>69</v>
      </c>
      <c r="I42" s="18" t="s">
        <v>69</v>
      </c>
      <c r="J42" s="18" t="s">
        <v>69</v>
      </c>
      <c r="K42" s="18" t="s">
        <v>69</v>
      </c>
      <c r="L42" s="18" t="s">
        <v>69</v>
      </c>
      <c r="M42" s="18" t="s">
        <v>69</v>
      </c>
      <c r="N42" s="18" t="s">
        <v>69</v>
      </c>
      <c r="O42" s="18" t="s">
        <v>69</v>
      </c>
      <c r="P42" s="18" t="s">
        <v>69</v>
      </c>
      <c r="Q42" s="18" t="s">
        <v>69</v>
      </c>
      <c r="R42" s="18" t="s">
        <v>69</v>
      </c>
      <c r="S42" s="18" t="s">
        <v>69</v>
      </c>
    </row>
    <row r="43" spans="1:19" ht="30" x14ac:dyDescent="0.25">
      <c r="A43" s="33" t="s">
        <v>68</v>
      </c>
      <c r="B43" s="14" t="s">
        <v>69</v>
      </c>
      <c r="C43" s="18" t="s">
        <v>69</v>
      </c>
      <c r="D43" s="18" t="s">
        <v>69</v>
      </c>
      <c r="E43" s="18" t="s">
        <v>69</v>
      </c>
      <c r="F43" s="18" t="s">
        <v>69</v>
      </c>
      <c r="G43" s="18" t="s">
        <v>69</v>
      </c>
      <c r="H43" s="18" t="s">
        <v>69</v>
      </c>
      <c r="I43" s="18" t="s">
        <v>69</v>
      </c>
      <c r="J43" s="18" t="s">
        <v>69</v>
      </c>
      <c r="K43" s="18" t="s">
        <v>69</v>
      </c>
      <c r="L43" s="18" t="s">
        <v>69</v>
      </c>
      <c r="M43" s="18" t="s">
        <v>69</v>
      </c>
      <c r="N43" s="18" t="s">
        <v>69</v>
      </c>
      <c r="O43" s="18" t="s">
        <v>69</v>
      </c>
      <c r="P43" s="18" t="s">
        <v>69</v>
      </c>
      <c r="Q43" s="18" t="s">
        <v>69</v>
      </c>
      <c r="R43" s="18" t="s">
        <v>69</v>
      </c>
      <c r="S43" s="18" t="s">
        <v>69</v>
      </c>
    </row>
    <row r="44" spans="1:19" ht="45" x14ac:dyDescent="0.25">
      <c r="A44" s="33" t="s">
        <v>105</v>
      </c>
      <c r="B44" s="55" t="s">
        <v>127</v>
      </c>
      <c r="C44" s="9">
        <v>22088.2</v>
      </c>
      <c r="D44" s="9">
        <v>-6448.2</v>
      </c>
      <c r="E44" s="9">
        <v>15640</v>
      </c>
      <c r="F44" s="9">
        <v>15640</v>
      </c>
      <c r="G44" s="9">
        <v>944.7</v>
      </c>
      <c r="H44" s="9">
        <v>16584.7</v>
      </c>
      <c r="I44" s="9">
        <v>16563.2</v>
      </c>
      <c r="J44" s="9">
        <v>16351.3</v>
      </c>
      <c r="K44" s="9">
        <v>10</v>
      </c>
      <c r="L44" s="9">
        <v>11.5</v>
      </c>
      <c r="M44" s="9">
        <v>20857</v>
      </c>
      <c r="N44" s="9">
        <v>-381.8</v>
      </c>
      <c r="O44" s="9">
        <v>-381.8</v>
      </c>
      <c r="P44" s="9">
        <v>-381.8</v>
      </c>
      <c r="Q44" s="9">
        <v>1955.0039999999999</v>
      </c>
      <c r="R44" s="9">
        <v>15928.877</v>
      </c>
      <c r="S44" s="9">
        <v>1037.329</v>
      </c>
    </row>
    <row r="45" spans="1:19" ht="45" x14ac:dyDescent="0.25">
      <c r="A45" s="33" t="s">
        <v>106</v>
      </c>
      <c r="B45" s="55" t="s">
        <v>128</v>
      </c>
      <c r="C45" s="9">
        <v>14306.1</v>
      </c>
      <c r="D45" s="9">
        <v>-7293.3</v>
      </c>
      <c r="E45" s="9">
        <v>7012.8</v>
      </c>
      <c r="F45" s="9">
        <v>7242.9</v>
      </c>
      <c r="G45" s="9">
        <v>1426.7</v>
      </c>
      <c r="H45" s="9">
        <v>8669.6</v>
      </c>
      <c r="I45" s="9">
        <v>7558.8</v>
      </c>
      <c r="J45" s="9">
        <v>7717.2</v>
      </c>
      <c r="K45" s="9">
        <v>200.4</v>
      </c>
      <c r="L45" s="9">
        <v>910.4</v>
      </c>
      <c r="M45" s="9">
        <v>31766.5</v>
      </c>
      <c r="N45" s="9">
        <v>8302.7999999999993</v>
      </c>
      <c r="O45" s="9">
        <v>919.4</v>
      </c>
      <c r="P45" s="9">
        <v>-198.5</v>
      </c>
      <c r="Q45" s="9">
        <v>1689.5</v>
      </c>
      <c r="R45" s="9">
        <v>24250.1</v>
      </c>
      <c r="S45" s="9">
        <v>616.20000000000005</v>
      </c>
    </row>
    <row r="46" spans="1:19" ht="45" x14ac:dyDescent="0.25">
      <c r="A46" s="33" t="s">
        <v>107</v>
      </c>
      <c r="B46" s="55">
        <v>30083840</v>
      </c>
      <c r="C46" s="9">
        <v>25990.6</v>
      </c>
      <c r="D46" s="9">
        <v>-8291.9</v>
      </c>
      <c r="E46" s="9">
        <f>SUM(C46:D46)</f>
        <v>17698.699999999997</v>
      </c>
      <c r="F46" s="9">
        <v>17994.8</v>
      </c>
      <c r="G46" s="9">
        <v>1915.3</v>
      </c>
      <c r="H46" s="9">
        <v>19910.099999999999</v>
      </c>
      <c r="I46" s="9">
        <v>10667.1</v>
      </c>
      <c r="J46" s="9">
        <v>9813.2999999999993</v>
      </c>
      <c r="K46" s="9">
        <v>0</v>
      </c>
      <c r="L46" s="9">
        <v>9243</v>
      </c>
      <c r="M46" s="13">
        <v>23619.599999999999</v>
      </c>
      <c r="N46" s="4" t="s">
        <v>69</v>
      </c>
      <c r="O46" s="9">
        <v>1080.7</v>
      </c>
      <c r="P46" s="9">
        <v>1080.7</v>
      </c>
      <c r="Q46" s="9">
        <v>2782</v>
      </c>
      <c r="R46" s="9">
        <v>17314.400000000001</v>
      </c>
      <c r="S46" s="9">
        <v>1025.8</v>
      </c>
    </row>
    <row r="47" spans="1:19" ht="45" x14ac:dyDescent="0.25">
      <c r="A47" s="33" t="s">
        <v>108</v>
      </c>
      <c r="B47" s="55">
        <v>32884395</v>
      </c>
      <c r="C47" s="9">
        <v>29218.400000000001</v>
      </c>
      <c r="D47" s="9">
        <v>-11201.4</v>
      </c>
      <c r="E47" s="9">
        <f>SUM(C47:D47)</f>
        <v>18017</v>
      </c>
      <c r="F47" s="9">
        <v>18020.3</v>
      </c>
      <c r="G47" s="9">
        <v>2245.5</v>
      </c>
      <c r="H47" s="9">
        <v>20265.8</v>
      </c>
      <c r="I47" s="9">
        <v>14873.1</v>
      </c>
      <c r="J47" s="9">
        <v>2047</v>
      </c>
      <c r="K47" s="9">
        <v>113.6</v>
      </c>
      <c r="L47" s="9">
        <v>87.9</v>
      </c>
      <c r="M47" s="9">
        <v>27941</v>
      </c>
      <c r="N47" s="9" t="s">
        <v>69</v>
      </c>
      <c r="O47" s="9">
        <v>1678.3</v>
      </c>
      <c r="P47" s="9">
        <v>1678.3</v>
      </c>
      <c r="Q47" s="9">
        <v>2369.4</v>
      </c>
      <c r="R47" s="9">
        <v>19585.900000000001</v>
      </c>
      <c r="S47" s="9">
        <v>1342.4</v>
      </c>
    </row>
    <row r="48" spans="1:19" ht="45" x14ac:dyDescent="0.25">
      <c r="A48" s="33" t="s">
        <v>109</v>
      </c>
      <c r="B48" s="55">
        <v>35512883</v>
      </c>
      <c r="C48" s="9">
        <v>23887.200000000001</v>
      </c>
      <c r="D48" s="9">
        <v>-5619.3</v>
      </c>
      <c r="E48" s="9">
        <v>18267.900000000001</v>
      </c>
      <c r="F48" s="9">
        <v>18360.8</v>
      </c>
      <c r="G48" s="9">
        <v>1642.5</v>
      </c>
      <c r="H48" s="9">
        <v>20003.3</v>
      </c>
      <c r="I48" s="9">
        <v>8057</v>
      </c>
      <c r="J48" s="9">
        <v>8057</v>
      </c>
      <c r="K48" s="9">
        <v>0</v>
      </c>
      <c r="L48" s="9">
        <v>10951.9</v>
      </c>
      <c r="M48" s="9">
        <v>24486.400000000001</v>
      </c>
      <c r="N48" s="9">
        <v>3355</v>
      </c>
      <c r="O48" s="9">
        <v>-3007.5</v>
      </c>
      <c r="P48" s="9">
        <v>347.5</v>
      </c>
      <c r="Q48" s="9">
        <v>678.4</v>
      </c>
      <c r="R48" s="9">
        <v>22632.7</v>
      </c>
      <c r="S48" s="9">
        <v>1300.2</v>
      </c>
    </row>
    <row r="49" spans="1:19" ht="45" x14ac:dyDescent="0.25">
      <c r="A49" s="33" t="s">
        <v>110</v>
      </c>
      <c r="B49" s="55">
        <v>25375178</v>
      </c>
      <c r="C49" s="4">
        <v>16350.8</v>
      </c>
      <c r="D49" s="4">
        <v>-8421.1</v>
      </c>
      <c r="E49" s="4">
        <v>7929.7</v>
      </c>
      <c r="F49" s="4">
        <v>7999.9</v>
      </c>
      <c r="G49" s="4">
        <v>979.2</v>
      </c>
      <c r="H49" s="4">
        <v>2252.1</v>
      </c>
      <c r="I49" s="4">
        <v>8344.1</v>
      </c>
      <c r="J49" s="4">
        <v>8647</v>
      </c>
      <c r="K49" s="4">
        <v>876</v>
      </c>
      <c r="L49" s="4">
        <v>1031.9000000000001</v>
      </c>
      <c r="M49" s="4">
        <v>35669</v>
      </c>
      <c r="N49" s="4">
        <v>5163</v>
      </c>
      <c r="O49" s="4">
        <v>-4392</v>
      </c>
      <c r="P49" s="4">
        <v>771</v>
      </c>
      <c r="Q49" s="4">
        <v>2914</v>
      </c>
      <c r="R49" s="4">
        <v>26137</v>
      </c>
      <c r="S49" s="4">
        <v>1377</v>
      </c>
    </row>
    <row r="50" spans="1:19" ht="45" x14ac:dyDescent="0.25">
      <c r="A50" s="33" t="s">
        <v>111</v>
      </c>
      <c r="B50" s="55">
        <v>38458175</v>
      </c>
      <c r="C50" s="25">
        <v>6342.5</v>
      </c>
      <c r="D50" s="25">
        <v>-2237.4</v>
      </c>
      <c r="E50" s="25">
        <v>4105.1000000000004</v>
      </c>
      <c r="F50" s="25">
        <v>4105.1000000000004</v>
      </c>
      <c r="G50" s="25">
        <v>1054.7</v>
      </c>
      <c r="H50" s="25">
        <v>5159.8</v>
      </c>
      <c r="I50" s="25">
        <v>4402.7</v>
      </c>
      <c r="J50" s="26">
        <v>3494</v>
      </c>
      <c r="K50" s="25">
        <v>757.1</v>
      </c>
      <c r="L50" s="25">
        <v>757.1</v>
      </c>
      <c r="M50" s="25">
        <v>27686.9</v>
      </c>
      <c r="N50" s="25" t="s">
        <v>123</v>
      </c>
      <c r="O50" s="25">
        <v>1022.7</v>
      </c>
      <c r="P50" s="25">
        <v>1022.7</v>
      </c>
      <c r="Q50" s="25">
        <v>2361.1</v>
      </c>
      <c r="R50" s="25">
        <v>20522.2</v>
      </c>
      <c r="S50" s="25">
        <v>563.20000000000005</v>
      </c>
    </row>
    <row r="51" spans="1:19" ht="45" x14ac:dyDescent="0.25">
      <c r="A51" s="33" t="s">
        <v>112</v>
      </c>
      <c r="B51" s="55" t="s">
        <v>129</v>
      </c>
      <c r="C51" s="4">
        <v>44138.1</v>
      </c>
      <c r="D51" s="4">
        <v>-20892.3</v>
      </c>
      <c r="E51" s="4">
        <f>SUM(C51:D51)</f>
        <v>23245.8</v>
      </c>
      <c r="F51" s="4">
        <v>47536.7</v>
      </c>
      <c r="G51" s="4">
        <v>4525.1000000000004</v>
      </c>
      <c r="H51" s="4">
        <v>52061.8</v>
      </c>
      <c r="I51" s="4">
        <v>21358</v>
      </c>
      <c r="J51" s="4">
        <v>19249.8</v>
      </c>
      <c r="K51" s="4">
        <v>4293.3</v>
      </c>
      <c r="L51" s="4">
        <v>26410.5</v>
      </c>
      <c r="M51" s="4">
        <v>0</v>
      </c>
      <c r="N51" s="4">
        <v>-449</v>
      </c>
      <c r="O51" s="4">
        <v>-449</v>
      </c>
      <c r="P51" s="4">
        <v>-449</v>
      </c>
      <c r="Q51" s="4">
        <v>6183.8</v>
      </c>
      <c r="R51" s="4">
        <v>16876</v>
      </c>
      <c r="S51" s="4">
        <v>848.5</v>
      </c>
    </row>
    <row r="52" spans="1:19" ht="45" x14ac:dyDescent="0.25">
      <c r="A52" s="33" t="s">
        <v>113</v>
      </c>
      <c r="B52" s="55" t="s">
        <v>130</v>
      </c>
      <c r="C52" s="4">
        <v>439013</v>
      </c>
      <c r="D52" s="4">
        <v>-367264</v>
      </c>
      <c r="E52" s="4">
        <v>71749</v>
      </c>
      <c r="F52" s="4">
        <v>72345</v>
      </c>
      <c r="G52" s="4">
        <v>4301</v>
      </c>
      <c r="H52" s="4">
        <v>76646</v>
      </c>
      <c r="I52" s="4">
        <v>65575</v>
      </c>
      <c r="J52" s="4">
        <v>65996</v>
      </c>
      <c r="K52" s="4">
        <v>0</v>
      </c>
      <c r="L52" s="4">
        <v>11071</v>
      </c>
      <c r="M52" s="4">
        <v>181</v>
      </c>
      <c r="N52" s="4">
        <v>87</v>
      </c>
      <c r="O52" s="4">
        <v>-654</v>
      </c>
      <c r="P52" s="4">
        <v>-654</v>
      </c>
      <c r="Q52" s="4">
        <v>10664</v>
      </c>
      <c r="R52" s="4">
        <v>29296</v>
      </c>
      <c r="S52" s="4">
        <v>5275</v>
      </c>
    </row>
    <row r="53" spans="1:19" ht="45" x14ac:dyDescent="0.25">
      <c r="A53" s="33" t="s">
        <v>114</v>
      </c>
      <c r="B53" s="55" t="s">
        <v>131</v>
      </c>
      <c r="C53" s="4">
        <v>214899.9</v>
      </c>
      <c r="D53" s="4">
        <v>-189807.9</v>
      </c>
      <c r="E53" s="4">
        <f>SUM(C53:D53)</f>
        <v>25092</v>
      </c>
      <c r="F53" s="4">
        <v>25095.9</v>
      </c>
      <c r="G53" s="4">
        <v>3033.6</v>
      </c>
      <c r="H53" s="4">
        <v>28129.5</v>
      </c>
      <c r="I53" s="4">
        <v>290.3</v>
      </c>
      <c r="J53" s="4">
        <v>29039</v>
      </c>
      <c r="K53" s="4">
        <v>3710.4</v>
      </c>
      <c r="L53" s="4">
        <v>9.9</v>
      </c>
      <c r="M53" s="4">
        <v>305.10000000000002</v>
      </c>
      <c r="N53" s="4">
        <v>286.89999999999998</v>
      </c>
      <c r="O53" s="4">
        <v>-4948.3</v>
      </c>
      <c r="P53" s="4">
        <v>-4920.1000000000004</v>
      </c>
      <c r="Q53" s="4">
        <v>3851.5</v>
      </c>
      <c r="R53" s="4">
        <v>20762.8</v>
      </c>
      <c r="S53" s="4">
        <v>4188.8</v>
      </c>
    </row>
    <row r="54" spans="1:19" ht="45" x14ac:dyDescent="0.25">
      <c r="A54" s="33" t="s">
        <v>115</v>
      </c>
      <c r="B54" s="55" t="s">
        <v>132</v>
      </c>
      <c r="C54" s="4">
        <v>252333</v>
      </c>
      <c r="D54" s="4">
        <v>-222188</v>
      </c>
      <c r="E54" s="4">
        <f>SUM(C54:D54)</f>
        <v>30145</v>
      </c>
      <c r="F54" s="4">
        <v>30233</v>
      </c>
      <c r="G54" s="4">
        <v>5758</v>
      </c>
      <c r="H54" s="4">
        <v>35991</v>
      </c>
      <c r="I54" s="4">
        <v>35226</v>
      </c>
      <c r="J54" s="4">
        <v>37723</v>
      </c>
      <c r="K54" s="4">
        <v>0</v>
      </c>
      <c r="L54" s="4">
        <v>765</v>
      </c>
      <c r="M54" s="4">
        <v>641</v>
      </c>
      <c r="N54" s="4">
        <v>-34250</v>
      </c>
      <c r="O54" s="4">
        <v>-6575</v>
      </c>
      <c r="P54" s="4">
        <v>-6575</v>
      </c>
      <c r="Q54" s="4">
        <v>7699</v>
      </c>
      <c r="R54" s="4">
        <v>22025</v>
      </c>
      <c r="S54" s="4">
        <v>14446</v>
      </c>
    </row>
    <row r="55" spans="1:19" ht="45" x14ac:dyDescent="0.25">
      <c r="A55" s="33" t="s">
        <v>116</v>
      </c>
      <c r="B55" s="55" t="s">
        <v>134</v>
      </c>
      <c r="C55" s="4">
        <v>126923.2</v>
      </c>
      <c r="D55" s="4">
        <v>-41617.800000000003</v>
      </c>
      <c r="E55" s="4">
        <v>85305.4</v>
      </c>
      <c r="F55" s="4">
        <v>4227.7</v>
      </c>
      <c r="G55" s="4">
        <v>2952.1</v>
      </c>
      <c r="H55" s="4">
        <v>92584</v>
      </c>
      <c r="I55" s="4">
        <v>56047.7</v>
      </c>
      <c r="J55" s="4">
        <v>55829.3</v>
      </c>
      <c r="K55" s="4">
        <v>2924.8</v>
      </c>
      <c r="L55" s="4">
        <v>33517.199999999997</v>
      </c>
      <c r="M55" s="4">
        <v>52037.599999999999</v>
      </c>
      <c r="N55" s="4">
        <v>94.3</v>
      </c>
      <c r="O55" s="4">
        <v>94.3</v>
      </c>
      <c r="P55" s="4">
        <v>51943.3</v>
      </c>
      <c r="Q55" s="4">
        <v>15494.8</v>
      </c>
      <c r="R55" s="4">
        <v>34517</v>
      </c>
      <c r="S55" s="4">
        <v>1931.5</v>
      </c>
    </row>
    <row r="56" spans="1:19" ht="45" x14ac:dyDescent="0.25">
      <c r="A56" s="33" t="s">
        <v>117</v>
      </c>
      <c r="B56" s="55" t="s">
        <v>133</v>
      </c>
      <c r="C56" s="4">
        <v>120291.1</v>
      </c>
      <c r="D56" s="4">
        <v>-81068.3</v>
      </c>
      <c r="E56" s="4">
        <v>39222.800000000003</v>
      </c>
      <c r="F56" s="4">
        <v>40310.6</v>
      </c>
      <c r="G56" s="4">
        <v>2124.1</v>
      </c>
      <c r="H56" s="4">
        <v>42434.7</v>
      </c>
      <c r="I56" s="4">
        <v>38839.599999999999</v>
      </c>
      <c r="J56" s="4">
        <v>28097.599999999999</v>
      </c>
      <c r="K56" s="4">
        <v>2200.8000000000002</v>
      </c>
      <c r="L56" s="4">
        <v>1394.3</v>
      </c>
      <c r="M56" s="4">
        <v>0</v>
      </c>
      <c r="N56" s="4" t="s">
        <v>69</v>
      </c>
      <c r="O56" s="4">
        <v>-1274.0999999999999</v>
      </c>
      <c r="P56" s="4">
        <v>-1196.9000000000001</v>
      </c>
      <c r="Q56" s="4">
        <v>1863.7</v>
      </c>
      <c r="R56" s="4">
        <v>19609.599999999999</v>
      </c>
      <c r="S56" s="4">
        <v>1311.3</v>
      </c>
    </row>
    <row r="57" spans="1:19" ht="45" x14ac:dyDescent="0.25">
      <c r="A57" s="33" t="s">
        <v>118</v>
      </c>
      <c r="B57" s="55" t="s">
        <v>125</v>
      </c>
      <c r="C57" s="4">
        <v>5095.5</v>
      </c>
      <c r="D57" s="4">
        <v>-4044</v>
      </c>
      <c r="E57" s="4">
        <v>1051.5</v>
      </c>
      <c r="F57" s="4">
        <v>259.10000000000002</v>
      </c>
      <c r="G57" s="4">
        <v>352.8</v>
      </c>
      <c r="H57" s="4">
        <v>611.9</v>
      </c>
      <c r="I57" s="4">
        <v>278.7</v>
      </c>
      <c r="J57" s="4">
        <v>1485.6</v>
      </c>
      <c r="K57" s="4">
        <v>105</v>
      </c>
      <c r="L57" s="4">
        <v>47.4</v>
      </c>
      <c r="M57" s="4">
        <v>7699.4</v>
      </c>
      <c r="N57" s="4">
        <v>-383.1</v>
      </c>
      <c r="O57" s="4">
        <v>-383.1</v>
      </c>
      <c r="P57" s="4">
        <v>-383.1</v>
      </c>
      <c r="Q57" s="4">
        <v>1631.2</v>
      </c>
      <c r="R57" s="4">
        <v>6018.4</v>
      </c>
      <c r="S57" s="4">
        <v>432.9</v>
      </c>
    </row>
    <row r="58" spans="1:19" ht="45" x14ac:dyDescent="0.25">
      <c r="A58" s="33" t="s">
        <v>119</v>
      </c>
      <c r="B58" s="55" t="s">
        <v>135</v>
      </c>
      <c r="C58" s="4">
        <v>89296.5</v>
      </c>
      <c r="D58" s="4">
        <v>-77209.100000000006</v>
      </c>
      <c r="E58" s="4">
        <f>SUM(C58:D58)</f>
        <v>12087.399999999994</v>
      </c>
      <c r="F58" s="4">
        <v>825.6</v>
      </c>
      <c r="G58" s="4">
        <v>2106.4</v>
      </c>
      <c r="H58" s="4">
        <v>15648.1</v>
      </c>
      <c r="I58" s="4">
        <v>11944.3</v>
      </c>
      <c r="J58" s="4">
        <v>12592</v>
      </c>
      <c r="K58" s="4">
        <v>3629.6</v>
      </c>
      <c r="L58" s="4">
        <v>71.8</v>
      </c>
      <c r="M58" s="4">
        <v>5.9</v>
      </c>
      <c r="N58" s="4" t="s">
        <v>69</v>
      </c>
      <c r="O58" s="4">
        <v>-2060.1</v>
      </c>
      <c r="P58" s="4">
        <v>-2060.1</v>
      </c>
      <c r="Q58" s="4">
        <v>4721.3999999999996</v>
      </c>
      <c r="R58" s="4">
        <v>10557.6</v>
      </c>
      <c r="S58" s="4">
        <v>574.9</v>
      </c>
    </row>
    <row r="59" spans="1:19" ht="45" x14ac:dyDescent="0.25">
      <c r="A59" s="33" t="s">
        <v>120</v>
      </c>
      <c r="B59" s="55" t="s">
        <v>136</v>
      </c>
      <c r="C59" s="4">
        <v>49453.8</v>
      </c>
      <c r="D59" s="4">
        <v>-13873.3</v>
      </c>
      <c r="E59" s="4">
        <v>35580.5</v>
      </c>
      <c r="F59" s="4">
        <v>40554.199999999997</v>
      </c>
      <c r="G59" s="4">
        <v>1127.8</v>
      </c>
      <c r="H59" s="4">
        <v>41682</v>
      </c>
      <c r="I59" s="4">
        <v>30475.4</v>
      </c>
      <c r="J59" s="4">
        <v>28393</v>
      </c>
      <c r="K59" s="4">
        <v>5141.3999999999996</v>
      </c>
      <c r="L59" s="4">
        <v>6065.2</v>
      </c>
      <c r="M59" s="4">
        <v>0</v>
      </c>
      <c r="N59" s="4" t="s">
        <v>69</v>
      </c>
      <c r="O59" s="4">
        <v>-448.1</v>
      </c>
      <c r="P59" s="4">
        <v>-448.1</v>
      </c>
      <c r="Q59" s="4">
        <v>0</v>
      </c>
      <c r="R59" s="4">
        <v>8860.7999999999993</v>
      </c>
      <c r="S59" s="4">
        <v>13873.3</v>
      </c>
    </row>
    <row r="60" spans="1:19" ht="45" x14ac:dyDescent="0.25">
      <c r="A60" s="33" t="s">
        <v>121</v>
      </c>
      <c r="B60" s="55" t="s">
        <v>137</v>
      </c>
      <c r="C60" s="17">
        <v>600599</v>
      </c>
      <c r="D60" s="17">
        <v>-561075.19999999995</v>
      </c>
      <c r="E60" s="17">
        <f>SUM(C60:D60)</f>
        <v>39523.800000000047</v>
      </c>
      <c r="F60" s="17">
        <v>39541.4</v>
      </c>
      <c r="G60" s="24">
        <v>22260.400000000001</v>
      </c>
      <c r="H60" s="24">
        <v>61801.8</v>
      </c>
      <c r="I60" s="24">
        <v>61753.9</v>
      </c>
      <c r="J60" s="24">
        <v>26164.5</v>
      </c>
      <c r="K60" s="24">
        <v>0</v>
      </c>
      <c r="L60" s="24">
        <v>47.9</v>
      </c>
      <c r="M60" s="24" t="s">
        <v>69</v>
      </c>
      <c r="N60" s="24" t="s">
        <v>69</v>
      </c>
      <c r="O60" s="24">
        <v>-546881.69999999995</v>
      </c>
      <c r="P60" s="24">
        <v>-546881.69999999995</v>
      </c>
      <c r="Q60" s="17">
        <v>3354.66</v>
      </c>
      <c r="R60" s="17">
        <v>11365.8</v>
      </c>
      <c r="S60" s="17">
        <v>549597.6</v>
      </c>
    </row>
    <row r="61" spans="1:19" ht="45" x14ac:dyDescent="0.25">
      <c r="A61" s="33" t="s">
        <v>122</v>
      </c>
      <c r="B61" s="55" t="s">
        <v>124</v>
      </c>
      <c r="C61" s="18" t="s">
        <v>69</v>
      </c>
      <c r="D61" s="18" t="s">
        <v>69</v>
      </c>
      <c r="E61" s="18" t="s">
        <v>69</v>
      </c>
      <c r="F61" s="18" t="s">
        <v>69</v>
      </c>
      <c r="G61" s="18" t="s">
        <v>69</v>
      </c>
      <c r="H61" s="18" t="s">
        <v>69</v>
      </c>
      <c r="I61" s="18" t="s">
        <v>69</v>
      </c>
      <c r="J61" s="18" t="s">
        <v>69</v>
      </c>
      <c r="K61" s="18" t="s">
        <v>69</v>
      </c>
      <c r="L61" s="18" t="s">
        <v>69</v>
      </c>
      <c r="M61" s="18" t="s">
        <v>69</v>
      </c>
      <c r="N61" s="18" t="s">
        <v>69</v>
      </c>
      <c r="O61" s="18" t="s">
        <v>69</v>
      </c>
      <c r="P61" s="18" t="s">
        <v>69</v>
      </c>
      <c r="Q61" s="18" t="s">
        <v>69</v>
      </c>
      <c r="R61" s="18" t="s">
        <v>69</v>
      </c>
      <c r="S61" s="18" t="s">
        <v>69</v>
      </c>
    </row>
  </sheetData>
  <autoFilter ref="A1:S61"/>
  <printOptions horizontalCentered="1" verticalCentered="1"/>
  <pageMargins left="0.19685039370078741" right="0.19685039370078741" top="0.19685039370078741" bottom="0.19685039370078741" header="0" footer="0"/>
  <pageSetup paperSize="9" scale="65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90" zoomScaleNormal="90" workbookViewId="0"/>
  </sheetViews>
  <sheetFormatPr defaultRowHeight="15" x14ac:dyDescent="0.25"/>
  <cols>
    <col min="1" max="1" width="42" style="34" customWidth="1"/>
    <col min="2" max="2" width="12.42578125" style="22" customWidth="1"/>
    <col min="3" max="10" width="12.42578125" style="21" customWidth="1"/>
    <col min="11" max="11" width="16.28515625" style="21" customWidth="1"/>
    <col min="12" max="12" width="16" style="21" customWidth="1"/>
    <col min="13" max="13" width="14.85546875" style="21" customWidth="1"/>
    <col min="14" max="14" width="18.85546875" style="21" customWidth="1"/>
    <col min="15" max="15" width="19.7109375" style="21" customWidth="1"/>
    <col min="16" max="16" width="18" style="21" customWidth="1"/>
    <col min="17" max="17" width="13.42578125" style="21" customWidth="1"/>
    <col min="18" max="18" width="14.7109375" style="21" customWidth="1"/>
    <col min="19" max="19" width="14.85546875" style="21" customWidth="1"/>
    <col min="20" max="20" width="19.140625" style="2" customWidth="1"/>
    <col min="21" max="21" width="18.140625" style="2" customWidth="1"/>
    <col min="22" max="22" width="16.42578125" style="2" customWidth="1"/>
    <col min="23" max="23" width="17" style="2" customWidth="1"/>
    <col min="24" max="24" width="16.42578125" style="2" customWidth="1"/>
    <col min="25" max="25" width="14.7109375" style="2" customWidth="1"/>
    <col min="26" max="26" width="17.140625" style="2" customWidth="1"/>
    <col min="27" max="27" width="11" style="2" customWidth="1"/>
    <col min="28" max="28" width="12.5703125" style="2" customWidth="1"/>
    <col min="29" max="29" width="16.42578125" style="2" customWidth="1"/>
    <col min="30" max="30" width="15.5703125" style="2" customWidth="1"/>
    <col min="31" max="16384" width="9.140625" style="2"/>
  </cols>
  <sheetData>
    <row r="1" spans="1:19" ht="85.5" x14ac:dyDescent="0.25">
      <c r="A1" s="6" t="s">
        <v>25</v>
      </c>
      <c r="B1" s="7" t="s">
        <v>0</v>
      </c>
      <c r="C1" s="15" t="s">
        <v>18</v>
      </c>
      <c r="D1" s="15" t="s">
        <v>19</v>
      </c>
      <c r="E1" s="16" t="s">
        <v>26</v>
      </c>
      <c r="F1" s="15" t="s">
        <v>17</v>
      </c>
      <c r="G1" s="15" t="s">
        <v>16</v>
      </c>
      <c r="H1" s="15" t="s">
        <v>20</v>
      </c>
      <c r="I1" s="15" t="s">
        <v>22</v>
      </c>
      <c r="J1" s="15" t="s">
        <v>21</v>
      </c>
      <c r="K1" s="15" t="s">
        <v>23</v>
      </c>
      <c r="L1" s="15" t="s">
        <v>24</v>
      </c>
      <c r="M1" s="15" t="s">
        <v>9</v>
      </c>
      <c r="N1" s="15" t="s">
        <v>10</v>
      </c>
      <c r="O1" s="15" t="s">
        <v>14</v>
      </c>
      <c r="P1" s="15" t="s">
        <v>15</v>
      </c>
      <c r="Q1" s="15" t="s">
        <v>11</v>
      </c>
      <c r="R1" s="15" t="s">
        <v>12</v>
      </c>
      <c r="S1" s="15" t="s">
        <v>13</v>
      </c>
    </row>
    <row r="2" spans="1:19" x14ac:dyDescent="0.25">
      <c r="A2" s="33" t="s">
        <v>27</v>
      </c>
      <c r="B2" s="14" t="s">
        <v>69</v>
      </c>
      <c r="C2" s="18" t="s">
        <v>69</v>
      </c>
      <c r="D2" s="18" t="s">
        <v>69</v>
      </c>
      <c r="E2" s="18" t="s">
        <v>69</v>
      </c>
      <c r="F2" s="18" t="s">
        <v>69</v>
      </c>
      <c r="G2" s="18" t="s">
        <v>69</v>
      </c>
      <c r="H2" s="18" t="s">
        <v>69</v>
      </c>
      <c r="I2" s="18" t="s">
        <v>69</v>
      </c>
      <c r="J2" s="18" t="s">
        <v>69</v>
      </c>
      <c r="K2" s="18" t="s">
        <v>69</v>
      </c>
      <c r="L2" s="18" t="s">
        <v>69</v>
      </c>
      <c r="M2" s="18" t="s">
        <v>69</v>
      </c>
      <c r="N2" s="18" t="s">
        <v>69</v>
      </c>
      <c r="O2" s="18" t="s">
        <v>69</v>
      </c>
      <c r="P2" s="18" t="s">
        <v>69</v>
      </c>
      <c r="Q2" s="18" t="s">
        <v>69</v>
      </c>
      <c r="R2" s="18" t="s">
        <v>69</v>
      </c>
      <c r="S2" s="18" t="s">
        <v>69</v>
      </c>
    </row>
    <row r="3" spans="1:19" x14ac:dyDescent="0.25">
      <c r="A3" s="33" t="s">
        <v>28</v>
      </c>
      <c r="B3" s="10" t="s">
        <v>3</v>
      </c>
      <c r="C3" s="4">
        <v>120574</v>
      </c>
      <c r="D3" s="4">
        <v>-70526</v>
      </c>
      <c r="E3" s="4">
        <f>C3+D3</f>
        <v>50048</v>
      </c>
      <c r="F3" s="9">
        <v>50899</v>
      </c>
      <c r="G3" s="11">
        <v>38898</v>
      </c>
      <c r="H3" s="9">
        <v>89797</v>
      </c>
      <c r="I3" s="9">
        <v>77550</v>
      </c>
      <c r="J3" s="9">
        <v>106511</v>
      </c>
      <c r="K3" s="9">
        <v>3202</v>
      </c>
      <c r="L3" s="9">
        <v>9045</v>
      </c>
      <c r="M3" s="11">
        <v>27297.4</v>
      </c>
      <c r="N3" s="11">
        <v>-85413.7</v>
      </c>
      <c r="O3" s="9">
        <v>-4086</v>
      </c>
      <c r="P3" s="11">
        <v>-3223.2</v>
      </c>
      <c r="Q3" s="9">
        <v>40166</v>
      </c>
      <c r="R3" s="9">
        <v>63293</v>
      </c>
      <c r="S3" s="9">
        <v>7856</v>
      </c>
    </row>
    <row r="4" spans="1:19" x14ac:dyDescent="0.25">
      <c r="A4" s="33" t="s">
        <v>29</v>
      </c>
      <c r="B4" s="10">
        <v>31319242</v>
      </c>
      <c r="C4" s="9">
        <v>281551</v>
      </c>
      <c r="D4" s="9">
        <v>-156475</v>
      </c>
      <c r="E4" s="9">
        <f>C4+D4</f>
        <v>125076</v>
      </c>
      <c r="F4" s="9">
        <v>176663</v>
      </c>
      <c r="G4" s="9">
        <v>306387</v>
      </c>
      <c r="H4" s="9">
        <v>483050</v>
      </c>
      <c r="I4" s="9">
        <v>-32651</v>
      </c>
      <c r="J4" s="9">
        <v>53984</v>
      </c>
      <c r="K4" s="9">
        <v>152660</v>
      </c>
      <c r="L4" s="9">
        <v>363041</v>
      </c>
      <c r="M4" s="12">
        <v>438565</v>
      </c>
      <c r="N4" s="11">
        <v>82507</v>
      </c>
      <c r="O4" s="9">
        <v>-56728</v>
      </c>
      <c r="P4" s="11">
        <v>-52305</v>
      </c>
      <c r="Q4" s="9">
        <v>432153</v>
      </c>
      <c r="R4" s="9">
        <v>56515</v>
      </c>
      <c r="S4" s="9">
        <v>12436</v>
      </c>
    </row>
    <row r="5" spans="1:19" x14ac:dyDescent="0.25">
      <c r="A5" s="33" t="s">
        <v>30</v>
      </c>
      <c r="B5" s="10">
        <v>31448144</v>
      </c>
      <c r="C5" s="9">
        <v>4421</v>
      </c>
      <c r="D5" s="9">
        <v>-1977</v>
      </c>
      <c r="E5" s="9">
        <f>C5+D5</f>
        <v>2444</v>
      </c>
      <c r="F5" s="9">
        <v>298580</v>
      </c>
      <c r="G5" s="11">
        <v>147431</v>
      </c>
      <c r="H5" s="9">
        <v>446042</v>
      </c>
      <c r="I5" s="9">
        <v>271526</v>
      </c>
      <c r="J5" s="9">
        <v>360001</v>
      </c>
      <c r="K5" s="9">
        <v>55228</v>
      </c>
      <c r="L5" s="9">
        <v>119288</v>
      </c>
      <c r="M5" s="11">
        <v>320467</v>
      </c>
      <c r="N5" s="11">
        <v>18486</v>
      </c>
      <c r="O5" s="9">
        <v>2373</v>
      </c>
      <c r="P5" s="11">
        <v>1326</v>
      </c>
      <c r="Q5" s="9">
        <v>139179</v>
      </c>
      <c r="R5" s="9">
        <v>124350.5</v>
      </c>
      <c r="S5" s="9">
        <v>21643.1</v>
      </c>
    </row>
    <row r="6" spans="1:19" x14ac:dyDescent="0.25">
      <c r="A6" s="33" t="s">
        <v>31</v>
      </c>
      <c r="B6" s="10">
        <v>30083573</v>
      </c>
      <c r="C6" s="4">
        <v>6506.4</v>
      </c>
      <c r="D6" s="4">
        <v>-3431.5</v>
      </c>
      <c r="E6" s="4">
        <f>C6+D6</f>
        <v>3074.8999999999996</v>
      </c>
      <c r="F6" s="9">
        <v>3074.9</v>
      </c>
      <c r="G6" s="11">
        <v>3574.5</v>
      </c>
      <c r="H6" s="9">
        <v>6649.4</v>
      </c>
      <c r="I6" s="9">
        <v>5083.8999999999996</v>
      </c>
      <c r="J6" s="9">
        <v>0</v>
      </c>
      <c r="K6" s="9">
        <v>46.5</v>
      </c>
      <c r="L6" s="9">
        <v>1519</v>
      </c>
      <c r="M6" s="11">
        <v>10432.9</v>
      </c>
      <c r="N6" s="11">
        <v>3094.5</v>
      </c>
      <c r="O6" s="9">
        <v>164.2</v>
      </c>
      <c r="P6" s="11">
        <v>139.19999999999999</v>
      </c>
      <c r="Q6" s="9">
        <v>3394.6</v>
      </c>
      <c r="R6" s="9">
        <v>2915.5</v>
      </c>
      <c r="S6" s="9">
        <v>930.6</v>
      </c>
    </row>
    <row r="7" spans="1:19" x14ac:dyDescent="0.25">
      <c r="A7" s="33" t="s">
        <v>32</v>
      </c>
      <c r="B7" s="10">
        <v>32459822</v>
      </c>
      <c r="C7" s="9">
        <v>27892</v>
      </c>
      <c r="D7" s="9">
        <v>-13919</v>
      </c>
      <c r="E7" s="9">
        <f>C7+D7</f>
        <v>13973</v>
      </c>
      <c r="F7" s="9">
        <v>14922</v>
      </c>
      <c r="G7" s="11">
        <v>18916</v>
      </c>
      <c r="H7" s="9">
        <v>33838</v>
      </c>
      <c r="I7" s="9">
        <v>30320</v>
      </c>
      <c r="J7" s="9">
        <v>14808</v>
      </c>
      <c r="K7" s="9">
        <v>0</v>
      </c>
      <c r="L7" s="9">
        <v>3518</v>
      </c>
      <c r="M7" s="11">
        <v>28414</v>
      </c>
      <c r="N7" s="11">
        <v>3749</v>
      </c>
      <c r="O7" s="9">
        <v>1183</v>
      </c>
      <c r="P7" s="11">
        <v>776</v>
      </c>
      <c r="Q7" s="9">
        <v>8758</v>
      </c>
      <c r="R7" s="9">
        <v>9809</v>
      </c>
      <c r="S7" s="9">
        <v>3184</v>
      </c>
    </row>
    <row r="8" spans="1:19" ht="30" x14ac:dyDescent="0.25">
      <c r="A8" s="33" t="s">
        <v>33</v>
      </c>
      <c r="B8" s="14" t="s">
        <v>69</v>
      </c>
      <c r="C8" s="18" t="s">
        <v>69</v>
      </c>
      <c r="D8" s="18" t="s">
        <v>69</v>
      </c>
      <c r="E8" s="18" t="s">
        <v>69</v>
      </c>
      <c r="F8" s="18" t="s">
        <v>69</v>
      </c>
      <c r="G8" s="18" t="s">
        <v>69</v>
      </c>
      <c r="H8" s="18" t="s">
        <v>69</v>
      </c>
      <c r="I8" s="18" t="s">
        <v>69</v>
      </c>
      <c r="J8" s="18" t="s">
        <v>69</v>
      </c>
      <c r="K8" s="18" t="s">
        <v>69</v>
      </c>
      <c r="L8" s="18" t="s">
        <v>69</v>
      </c>
      <c r="M8" s="18" t="s">
        <v>69</v>
      </c>
      <c r="N8" s="18" t="s">
        <v>69</v>
      </c>
      <c r="O8" s="18" t="s">
        <v>69</v>
      </c>
      <c r="P8" s="18" t="s">
        <v>69</v>
      </c>
      <c r="Q8" s="18" t="s">
        <v>69</v>
      </c>
      <c r="R8" s="18" t="s">
        <v>69</v>
      </c>
      <c r="S8" s="18" t="s">
        <v>69</v>
      </c>
    </row>
    <row r="9" spans="1:19" x14ac:dyDescent="0.25">
      <c r="A9" s="33" t="s">
        <v>34</v>
      </c>
      <c r="B9" s="10" t="s">
        <v>7</v>
      </c>
      <c r="C9" s="4">
        <v>344230</v>
      </c>
      <c r="D9" s="4">
        <v>-135000</v>
      </c>
      <c r="E9" s="4">
        <f t="shared" ref="E9:E25" si="0">C9+D9</f>
        <v>209230</v>
      </c>
      <c r="F9" s="9">
        <v>212001</v>
      </c>
      <c r="G9" s="11">
        <v>9574</v>
      </c>
      <c r="H9" s="9">
        <v>221575</v>
      </c>
      <c r="I9" s="9">
        <v>218605</v>
      </c>
      <c r="J9" s="9">
        <v>46484</v>
      </c>
      <c r="K9" s="9">
        <v>0</v>
      </c>
      <c r="L9" s="9">
        <v>2970</v>
      </c>
      <c r="M9" s="11">
        <v>25388</v>
      </c>
      <c r="N9" s="11">
        <v>3404</v>
      </c>
      <c r="O9" s="9">
        <v>-12063</v>
      </c>
      <c r="P9" s="11">
        <v>500</v>
      </c>
      <c r="Q9" s="9">
        <v>9728</v>
      </c>
      <c r="R9" s="9">
        <v>8142</v>
      </c>
      <c r="S9" s="9">
        <v>13550</v>
      </c>
    </row>
    <row r="10" spans="1:19" x14ac:dyDescent="0.25">
      <c r="A10" s="33" t="s">
        <v>35</v>
      </c>
      <c r="B10" s="10">
        <v>32333053</v>
      </c>
      <c r="C10" s="4">
        <v>7547.1</v>
      </c>
      <c r="D10" s="4">
        <v>-1420</v>
      </c>
      <c r="E10" s="4">
        <f t="shared" si="0"/>
        <v>6127.1</v>
      </c>
      <c r="F10" s="9">
        <v>6127.1</v>
      </c>
      <c r="G10" s="11">
        <v>765.2</v>
      </c>
      <c r="H10" s="9">
        <v>6892.3</v>
      </c>
      <c r="I10" s="9">
        <v>6617.5</v>
      </c>
      <c r="J10" s="9">
        <v>5160</v>
      </c>
      <c r="K10" s="9">
        <v>0</v>
      </c>
      <c r="L10" s="9">
        <v>0</v>
      </c>
      <c r="M10" s="11">
        <v>6552</v>
      </c>
      <c r="N10" s="11">
        <v>1194</v>
      </c>
      <c r="O10" s="9">
        <v>63.1</v>
      </c>
      <c r="P10" s="11">
        <v>63.1</v>
      </c>
      <c r="Q10" s="9">
        <v>2405</v>
      </c>
      <c r="R10" s="9">
        <v>3239</v>
      </c>
      <c r="S10" s="9">
        <v>71</v>
      </c>
    </row>
    <row r="11" spans="1:19" ht="30" x14ac:dyDescent="0.25">
      <c r="A11" s="33" t="s">
        <v>36</v>
      </c>
      <c r="B11" s="10">
        <v>13845696</v>
      </c>
      <c r="C11" s="4">
        <v>9301.2000000000007</v>
      </c>
      <c r="D11" s="4">
        <v>-2897.4</v>
      </c>
      <c r="E11" s="4">
        <f t="shared" si="0"/>
        <v>6403.8000000000011</v>
      </c>
      <c r="F11" s="9">
        <v>6610.2</v>
      </c>
      <c r="G11" s="11">
        <v>1645.1</v>
      </c>
      <c r="H11" s="9">
        <v>8255.2999999999993</v>
      </c>
      <c r="I11" s="9">
        <v>7746.6</v>
      </c>
      <c r="J11" s="9">
        <v>6603.8</v>
      </c>
      <c r="K11" s="9">
        <v>0</v>
      </c>
      <c r="L11" s="9">
        <v>508.7</v>
      </c>
      <c r="M11" s="11">
        <v>9806.2000000000007</v>
      </c>
      <c r="N11" s="11">
        <v>1468.2</v>
      </c>
      <c r="O11" s="9">
        <v>587.70000000000005</v>
      </c>
      <c r="P11" s="11">
        <v>481.9</v>
      </c>
      <c r="Q11" s="9">
        <v>4521.8</v>
      </c>
      <c r="R11" s="9">
        <v>3802.8</v>
      </c>
      <c r="S11" s="9">
        <v>846.1</v>
      </c>
    </row>
    <row r="12" spans="1:19" ht="30" x14ac:dyDescent="0.25">
      <c r="A12" s="33" t="s">
        <v>37</v>
      </c>
      <c r="B12" s="10" t="s">
        <v>4</v>
      </c>
      <c r="C12" s="9">
        <v>19721</v>
      </c>
      <c r="D12" s="9">
        <v>-3121</v>
      </c>
      <c r="E12" s="9">
        <f t="shared" si="0"/>
        <v>16600</v>
      </c>
      <c r="F12" s="9">
        <v>16608</v>
      </c>
      <c r="G12" s="11">
        <v>3625</v>
      </c>
      <c r="H12" s="9">
        <v>20233</v>
      </c>
      <c r="I12" s="9">
        <v>18797</v>
      </c>
      <c r="J12" s="9">
        <v>7383</v>
      </c>
      <c r="K12" s="9">
        <v>0</v>
      </c>
      <c r="L12" s="9">
        <v>1436</v>
      </c>
      <c r="M12" s="11">
        <v>22063</v>
      </c>
      <c r="N12" s="11">
        <v>3468</v>
      </c>
      <c r="O12" s="9">
        <v>-348</v>
      </c>
      <c r="P12" s="11">
        <v>135</v>
      </c>
      <c r="Q12" s="9">
        <v>8208</v>
      </c>
      <c r="R12" s="9">
        <v>10263</v>
      </c>
      <c r="S12" s="9">
        <v>752</v>
      </c>
    </row>
    <row r="13" spans="1:19" x14ac:dyDescent="0.25">
      <c r="A13" s="33" t="s">
        <v>38</v>
      </c>
      <c r="B13" s="10" t="s">
        <v>2</v>
      </c>
      <c r="C13" s="4">
        <v>8573</v>
      </c>
      <c r="D13" s="4">
        <v>-3350</v>
      </c>
      <c r="E13" s="4">
        <f t="shared" si="0"/>
        <v>5223</v>
      </c>
      <c r="F13" s="9">
        <v>5223</v>
      </c>
      <c r="G13" s="11">
        <v>338</v>
      </c>
      <c r="H13" s="9">
        <v>5561</v>
      </c>
      <c r="I13" s="9">
        <v>4418</v>
      </c>
      <c r="J13" s="9">
        <v>2030</v>
      </c>
      <c r="K13" s="9">
        <v>0</v>
      </c>
      <c r="L13" s="9">
        <v>1143</v>
      </c>
      <c r="M13" s="11">
        <v>6695</v>
      </c>
      <c r="N13" s="11">
        <v>788</v>
      </c>
      <c r="O13" s="9">
        <v>-1278</v>
      </c>
      <c r="P13" s="11">
        <v>-954</v>
      </c>
      <c r="Q13" s="9">
        <v>1186</v>
      </c>
      <c r="R13" s="9">
        <v>4605</v>
      </c>
      <c r="S13" s="9">
        <v>555</v>
      </c>
    </row>
    <row r="14" spans="1:19" x14ac:dyDescent="0.25">
      <c r="A14" s="33" t="s">
        <v>39</v>
      </c>
      <c r="B14" s="10">
        <v>32884306</v>
      </c>
      <c r="C14" s="9">
        <v>2976.2</v>
      </c>
      <c r="D14" s="9">
        <v>-597.79999999999995</v>
      </c>
      <c r="E14" s="9">
        <f t="shared" si="0"/>
        <v>2378.3999999999996</v>
      </c>
      <c r="F14" s="9">
        <v>2378.4</v>
      </c>
      <c r="G14" s="11">
        <v>682.8</v>
      </c>
      <c r="H14" s="9">
        <v>3061.2</v>
      </c>
      <c r="I14" s="9">
        <v>2598.4</v>
      </c>
      <c r="J14" s="9">
        <v>1063.9000000000001</v>
      </c>
      <c r="K14" s="9">
        <v>0</v>
      </c>
      <c r="L14" s="9">
        <v>462.8</v>
      </c>
      <c r="M14" s="11">
        <v>130.30000000000001</v>
      </c>
      <c r="N14" s="11">
        <v>-6648.3</v>
      </c>
      <c r="O14" s="9">
        <v>-5848.7</v>
      </c>
      <c r="P14" s="11">
        <v>69</v>
      </c>
      <c r="Q14" s="9">
        <v>190</v>
      </c>
      <c r="R14" s="9">
        <v>3277.7</v>
      </c>
      <c r="S14" s="9">
        <v>91.4</v>
      </c>
    </row>
    <row r="15" spans="1:19" x14ac:dyDescent="0.25">
      <c r="A15" s="33" t="s">
        <v>40</v>
      </c>
      <c r="B15" s="10">
        <v>24796498</v>
      </c>
      <c r="C15" s="9">
        <v>6500.7</v>
      </c>
      <c r="D15" s="9">
        <v>-1417.7</v>
      </c>
      <c r="E15" s="9">
        <f t="shared" si="0"/>
        <v>5083</v>
      </c>
      <c r="F15" s="9">
        <v>5669.8</v>
      </c>
      <c r="G15" s="11">
        <v>855.5</v>
      </c>
      <c r="H15" s="9">
        <v>6574.7</v>
      </c>
      <c r="I15" s="9">
        <v>6520.6</v>
      </c>
      <c r="J15" s="9">
        <v>2192.1</v>
      </c>
      <c r="K15" s="9">
        <v>0</v>
      </c>
      <c r="L15" s="9">
        <v>54.1</v>
      </c>
      <c r="M15" s="11">
        <v>580.1</v>
      </c>
      <c r="N15" s="11">
        <v>-3516.7</v>
      </c>
      <c r="O15" s="9">
        <v>113.8</v>
      </c>
      <c r="P15" s="11">
        <v>-9.9</v>
      </c>
      <c r="Q15" s="9">
        <v>1020.8</v>
      </c>
      <c r="R15" s="9">
        <v>3121.6</v>
      </c>
      <c r="S15" s="9">
        <v>404.1</v>
      </c>
    </row>
    <row r="16" spans="1:19" ht="30" x14ac:dyDescent="0.25">
      <c r="A16" s="33" t="s">
        <v>41</v>
      </c>
      <c r="B16" s="10">
        <v>38457747</v>
      </c>
      <c r="C16" s="4">
        <v>886.1</v>
      </c>
      <c r="D16" s="4">
        <v>-742</v>
      </c>
      <c r="E16" s="4">
        <f t="shared" si="0"/>
        <v>144.10000000000002</v>
      </c>
      <c r="F16" s="9">
        <v>137233.1</v>
      </c>
      <c r="G16" s="11">
        <v>3241.7</v>
      </c>
      <c r="H16" s="9">
        <v>140474.79999999999</v>
      </c>
      <c r="I16" s="9">
        <v>2518</v>
      </c>
      <c r="J16" s="9">
        <v>248</v>
      </c>
      <c r="K16" s="9">
        <v>137904.79999999999</v>
      </c>
      <c r="L16" s="9">
        <v>52</v>
      </c>
      <c r="M16" s="11">
        <v>2856.9</v>
      </c>
      <c r="N16" s="11">
        <v>2071.5</v>
      </c>
      <c r="O16" s="9">
        <v>-526.20000000000005</v>
      </c>
      <c r="P16" s="11">
        <v>-428.3</v>
      </c>
      <c r="Q16" s="9">
        <v>81.7</v>
      </c>
      <c r="R16" s="9">
        <v>2588.5</v>
      </c>
      <c r="S16" s="9">
        <v>565.29999999999995</v>
      </c>
    </row>
    <row r="17" spans="1:19" x14ac:dyDescent="0.25">
      <c r="A17" s="33" t="s">
        <v>42</v>
      </c>
      <c r="B17" s="10">
        <v>34437926</v>
      </c>
      <c r="C17" s="9">
        <v>443141</v>
      </c>
      <c r="D17" s="9">
        <v>-251294</v>
      </c>
      <c r="E17" s="9">
        <f t="shared" si="0"/>
        <v>191847</v>
      </c>
      <c r="F17" s="9">
        <v>191851</v>
      </c>
      <c r="G17" s="11">
        <v>12095</v>
      </c>
      <c r="H17" s="9">
        <v>203946</v>
      </c>
      <c r="I17" s="9">
        <v>174252</v>
      </c>
      <c r="J17" s="9">
        <v>5823</v>
      </c>
      <c r="K17" s="9">
        <v>0</v>
      </c>
      <c r="L17" s="9">
        <v>29694</v>
      </c>
      <c r="M17" s="11">
        <v>6216</v>
      </c>
      <c r="N17" s="11">
        <v>-2511</v>
      </c>
      <c r="O17" s="11">
        <v>-5920</v>
      </c>
      <c r="P17" s="11">
        <v>-5920</v>
      </c>
      <c r="Q17" s="9">
        <v>1897</v>
      </c>
      <c r="R17" s="9">
        <v>6038</v>
      </c>
      <c r="S17" s="9">
        <v>63</v>
      </c>
    </row>
    <row r="18" spans="1:19" x14ac:dyDescent="0.25">
      <c r="A18" s="33" t="s">
        <v>43</v>
      </c>
      <c r="B18" s="10">
        <v>34607130</v>
      </c>
      <c r="C18" s="9">
        <v>920947</v>
      </c>
      <c r="D18" s="9">
        <v>-548856</v>
      </c>
      <c r="E18" s="9">
        <f t="shared" si="0"/>
        <v>372091</v>
      </c>
      <c r="F18" s="11">
        <v>372091</v>
      </c>
      <c r="G18" s="9">
        <v>545</v>
      </c>
      <c r="H18" s="9">
        <v>372636</v>
      </c>
      <c r="I18" s="9">
        <v>371761</v>
      </c>
      <c r="J18" s="9">
        <v>302</v>
      </c>
      <c r="K18" s="9">
        <v>8</v>
      </c>
      <c r="L18" s="9">
        <v>867</v>
      </c>
      <c r="M18" s="11">
        <v>3785</v>
      </c>
      <c r="N18" s="11">
        <v>813</v>
      </c>
      <c r="O18" s="9">
        <v>80</v>
      </c>
      <c r="P18" s="11">
        <v>80</v>
      </c>
      <c r="Q18" s="9">
        <v>794</v>
      </c>
      <c r="R18" s="9">
        <v>2672</v>
      </c>
      <c r="S18" s="9">
        <v>111</v>
      </c>
    </row>
    <row r="19" spans="1:19" x14ac:dyDescent="0.25">
      <c r="A19" s="33" t="s">
        <v>44</v>
      </c>
      <c r="B19" s="10">
        <v>34606687</v>
      </c>
      <c r="C19" s="9">
        <v>905532</v>
      </c>
      <c r="D19" s="9">
        <v>-529818</v>
      </c>
      <c r="E19" s="9">
        <f t="shared" si="0"/>
        <v>375714</v>
      </c>
      <c r="F19" s="9">
        <v>375714</v>
      </c>
      <c r="G19" s="11">
        <v>3643</v>
      </c>
      <c r="H19" s="9">
        <v>379357</v>
      </c>
      <c r="I19" s="9">
        <v>376817</v>
      </c>
      <c r="J19" s="9">
        <v>0</v>
      </c>
      <c r="K19" s="9">
        <v>118</v>
      </c>
      <c r="L19" s="9">
        <v>2422</v>
      </c>
      <c r="M19" s="11">
        <v>9209</v>
      </c>
      <c r="N19" s="11">
        <v>2961</v>
      </c>
      <c r="O19" s="11">
        <v>477</v>
      </c>
      <c r="P19" s="11">
        <v>477</v>
      </c>
      <c r="Q19" s="9">
        <v>2333</v>
      </c>
      <c r="R19" s="9">
        <v>4984</v>
      </c>
      <c r="S19" s="9">
        <v>53</v>
      </c>
    </row>
    <row r="20" spans="1:19" x14ac:dyDescent="0.25">
      <c r="A20" s="33" t="s">
        <v>45</v>
      </c>
      <c r="B20" s="10">
        <v>37104458</v>
      </c>
      <c r="C20" s="9">
        <v>255868</v>
      </c>
      <c r="D20" s="9">
        <v>-201153</v>
      </c>
      <c r="E20" s="9">
        <f t="shared" si="0"/>
        <v>54715</v>
      </c>
      <c r="F20" s="9">
        <v>54783</v>
      </c>
      <c r="G20" s="11">
        <v>1583</v>
      </c>
      <c r="H20" s="9">
        <v>56366</v>
      </c>
      <c r="I20" s="9">
        <v>55878</v>
      </c>
      <c r="J20" s="4">
        <v>123.0806</v>
      </c>
      <c r="K20" s="9">
        <v>0</v>
      </c>
      <c r="L20" s="9">
        <v>488</v>
      </c>
      <c r="M20" s="11">
        <v>4154.8999999999996</v>
      </c>
      <c r="N20" s="11">
        <v>1050.7</v>
      </c>
      <c r="O20" s="9">
        <v>275.60000000000002</v>
      </c>
      <c r="P20" s="11">
        <v>255.1</v>
      </c>
      <c r="Q20" s="9">
        <v>646.9</v>
      </c>
      <c r="R20" s="9">
        <v>2346.6</v>
      </c>
      <c r="S20" s="9">
        <v>50.3</v>
      </c>
    </row>
    <row r="21" spans="1:19" x14ac:dyDescent="0.25">
      <c r="A21" s="33" t="s">
        <v>46</v>
      </c>
      <c r="B21" s="10">
        <v>19295802</v>
      </c>
      <c r="C21" s="4">
        <v>13532.2</v>
      </c>
      <c r="D21" s="4">
        <v>-4759.2</v>
      </c>
      <c r="E21" s="4">
        <f t="shared" si="0"/>
        <v>8773</v>
      </c>
      <c r="F21" s="9">
        <v>8792</v>
      </c>
      <c r="G21" s="11">
        <v>160.80000000000001</v>
      </c>
      <c r="H21" s="9">
        <v>8952.7999999999993</v>
      </c>
      <c r="I21" s="9">
        <v>8317.9</v>
      </c>
      <c r="J21" s="9">
        <v>4620.5</v>
      </c>
      <c r="K21" s="9">
        <v>0</v>
      </c>
      <c r="L21" s="9">
        <v>634.9</v>
      </c>
      <c r="M21" s="11">
        <v>321.60000000000002</v>
      </c>
      <c r="N21" s="11">
        <v>-243.3</v>
      </c>
      <c r="O21" s="9">
        <v>-797.7</v>
      </c>
      <c r="P21" s="11">
        <v>-6.7</v>
      </c>
      <c r="Q21" s="9">
        <v>62</v>
      </c>
      <c r="R21" s="9">
        <v>318.7</v>
      </c>
      <c r="S21" s="9">
        <v>438.6</v>
      </c>
    </row>
    <row r="22" spans="1:19" x14ac:dyDescent="0.25">
      <c r="A22" s="33" t="s">
        <v>47</v>
      </c>
      <c r="B22" s="10">
        <v>31671292</v>
      </c>
      <c r="C22" s="4">
        <v>847700</v>
      </c>
      <c r="D22" s="4">
        <v>-566569</v>
      </c>
      <c r="E22" s="4">
        <f t="shared" si="0"/>
        <v>281131</v>
      </c>
      <c r="F22" s="9">
        <v>281131</v>
      </c>
      <c r="G22" s="11">
        <v>679</v>
      </c>
      <c r="H22" s="9">
        <v>281810</v>
      </c>
      <c r="I22" s="9">
        <v>280604</v>
      </c>
      <c r="J22" s="9">
        <v>217</v>
      </c>
      <c r="K22" s="9">
        <v>0</v>
      </c>
      <c r="L22" s="9">
        <v>1206</v>
      </c>
      <c r="M22" s="11">
        <v>3944.7</v>
      </c>
      <c r="N22" s="11">
        <v>750.9</v>
      </c>
      <c r="O22" s="11">
        <v>-76.8</v>
      </c>
      <c r="P22" s="11">
        <v>-76.8</v>
      </c>
      <c r="Q22" s="9">
        <v>1218.9000000000001</v>
      </c>
      <c r="R22" s="9">
        <v>2695.3</v>
      </c>
      <c r="S22" s="9">
        <v>0</v>
      </c>
    </row>
    <row r="23" spans="1:19" x14ac:dyDescent="0.25">
      <c r="A23" s="33" t="s">
        <v>48</v>
      </c>
      <c r="B23" s="10">
        <v>32884814</v>
      </c>
      <c r="C23" s="9">
        <v>4016441</v>
      </c>
      <c r="D23" s="9">
        <v>-2693990</v>
      </c>
      <c r="E23" s="9">
        <f t="shared" si="0"/>
        <v>1322451</v>
      </c>
      <c r="F23" s="9">
        <v>1323828</v>
      </c>
      <c r="G23" s="11">
        <v>14407</v>
      </c>
      <c r="H23" s="9">
        <v>1338235</v>
      </c>
      <c r="I23" s="9">
        <v>1329846</v>
      </c>
      <c r="J23" s="9">
        <v>4966</v>
      </c>
      <c r="K23" s="9">
        <v>0</v>
      </c>
      <c r="L23" s="9">
        <v>8389</v>
      </c>
      <c r="M23" s="11">
        <v>24443</v>
      </c>
      <c r="N23" s="11">
        <v>4008</v>
      </c>
      <c r="O23" s="9">
        <v>1042</v>
      </c>
      <c r="P23" s="11">
        <v>832</v>
      </c>
      <c r="Q23" s="9">
        <v>4117</v>
      </c>
      <c r="R23" s="9">
        <v>14135</v>
      </c>
      <c r="S23" s="9">
        <v>269</v>
      </c>
    </row>
    <row r="24" spans="1:19" x14ac:dyDescent="0.25">
      <c r="A24" s="33" t="s">
        <v>49</v>
      </c>
      <c r="B24" s="10">
        <v>33250539</v>
      </c>
      <c r="C24" s="4">
        <v>2516947</v>
      </c>
      <c r="D24" s="4">
        <v>-1404634</v>
      </c>
      <c r="E24" s="4">
        <f t="shared" si="0"/>
        <v>1112313</v>
      </c>
      <c r="F24" s="9">
        <v>1112473</v>
      </c>
      <c r="G24" s="11">
        <v>13060</v>
      </c>
      <c r="H24" s="9">
        <v>1125533</v>
      </c>
      <c r="I24" s="9">
        <v>1113631</v>
      </c>
      <c r="J24" s="9">
        <v>3503</v>
      </c>
      <c r="K24" s="9">
        <v>1251</v>
      </c>
      <c r="L24" s="9">
        <v>10651</v>
      </c>
      <c r="M24" s="11">
        <v>33006.300000000003</v>
      </c>
      <c r="N24" s="11">
        <v>4394.3</v>
      </c>
      <c r="O24" s="9">
        <v>-377.6</v>
      </c>
      <c r="P24" s="11">
        <v>10.199999999999999</v>
      </c>
      <c r="Q24" s="9">
        <v>4491.8</v>
      </c>
      <c r="R24" s="9">
        <v>17973</v>
      </c>
      <c r="S24" s="9">
        <v>593</v>
      </c>
    </row>
    <row r="25" spans="1:19" x14ac:dyDescent="0.25">
      <c r="A25" s="33" t="s">
        <v>50</v>
      </c>
      <c r="B25" s="10">
        <v>34707436</v>
      </c>
      <c r="C25" s="4">
        <v>15770.6</v>
      </c>
      <c r="D25" s="4">
        <v>-10561.4</v>
      </c>
      <c r="E25" s="4">
        <f t="shared" si="0"/>
        <v>5209.2000000000007</v>
      </c>
      <c r="F25" s="9">
        <v>5209.2</v>
      </c>
      <c r="G25" s="11">
        <v>142.9</v>
      </c>
      <c r="H25" s="9">
        <v>5352.1</v>
      </c>
      <c r="I25" s="9">
        <v>5277.6</v>
      </c>
      <c r="J25" s="9">
        <v>44.1</v>
      </c>
      <c r="K25" s="9">
        <v>0</v>
      </c>
      <c r="L25" s="9">
        <v>74.5</v>
      </c>
      <c r="M25" s="11">
        <v>764</v>
      </c>
      <c r="N25" s="11">
        <v>308.8</v>
      </c>
      <c r="O25" s="9">
        <v>20.3</v>
      </c>
      <c r="P25" s="11">
        <v>16.600000000000001</v>
      </c>
      <c r="Q25" s="9">
        <v>243.4</v>
      </c>
      <c r="R25" s="9">
        <v>444.2</v>
      </c>
      <c r="S25" s="9">
        <v>0</v>
      </c>
    </row>
    <row r="26" spans="1:19" x14ac:dyDescent="0.25">
      <c r="A26" s="33" t="s">
        <v>51</v>
      </c>
      <c r="B26" s="10">
        <v>34566566</v>
      </c>
      <c r="C26" s="4" t="s">
        <v>69</v>
      </c>
      <c r="D26" s="4" t="s">
        <v>69</v>
      </c>
      <c r="E26" s="4" t="s">
        <v>69</v>
      </c>
      <c r="F26" s="4" t="s">
        <v>69</v>
      </c>
      <c r="G26" s="4" t="s">
        <v>69</v>
      </c>
      <c r="H26" s="4" t="s">
        <v>69</v>
      </c>
      <c r="I26" s="4" t="s">
        <v>69</v>
      </c>
      <c r="J26" s="4" t="s">
        <v>69</v>
      </c>
      <c r="K26" s="4" t="s">
        <v>69</v>
      </c>
      <c r="L26" s="4" t="s">
        <v>69</v>
      </c>
      <c r="M26" s="4" t="s">
        <v>69</v>
      </c>
      <c r="N26" s="4" t="s">
        <v>69</v>
      </c>
      <c r="O26" s="4" t="s">
        <v>69</v>
      </c>
      <c r="P26" s="4" t="s">
        <v>69</v>
      </c>
      <c r="Q26" s="4" t="s">
        <v>69</v>
      </c>
      <c r="R26" s="4" t="s">
        <v>69</v>
      </c>
      <c r="S26" s="4" t="s">
        <v>69</v>
      </c>
    </row>
    <row r="27" spans="1:19" ht="30" x14ac:dyDescent="0.25">
      <c r="A27" s="33" t="s">
        <v>52</v>
      </c>
      <c r="B27" s="10" t="s">
        <v>5</v>
      </c>
      <c r="C27" s="9">
        <v>4284</v>
      </c>
      <c r="D27" s="9">
        <v>-3230</v>
      </c>
      <c r="E27" s="9">
        <f t="shared" ref="E27:E37" si="1">C27+D27</f>
        <v>1054</v>
      </c>
      <c r="F27" s="9">
        <v>6012</v>
      </c>
      <c r="G27" s="11">
        <v>4378</v>
      </c>
      <c r="H27" s="9">
        <v>10390</v>
      </c>
      <c r="I27" s="9">
        <v>6094</v>
      </c>
      <c r="J27" s="9">
        <v>486</v>
      </c>
      <c r="K27" s="9">
        <v>0</v>
      </c>
      <c r="L27" s="9">
        <v>4296</v>
      </c>
      <c r="M27" s="12">
        <v>15508</v>
      </c>
      <c r="N27" s="11">
        <v>3601</v>
      </c>
      <c r="O27" s="9">
        <v>-114</v>
      </c>
      <c r="P27" s="11">
        <v>25</v>
      </c>
      <c r="Q27" s="9">
        <v>765</v>
      </c>
      <c r="R27" s="9">
        <v>11175</v>
      </c>
      <c r="S27" s="9">
        <v>313</v>
      </c>
    </row>
    <row r="28" spans="1:19" ht="30" x14ac:dyDescent="0.25">
      <c r="A28" s="33" t="s">
        <v>53</v>
      </c>
      <c r="B28" s="10">
        <v>19298256</v>
      </c>
      <c r="C28" s="9">
        <v>267.60000000000002</v>
      </c>
      <c r="D28" s="9">
        <v>-255.7</v>
      </c>
      <c r="E28" s="9">
        <f t="shared" si="1"/>
        <v>11.900000000000034</v>
      </c>
      <c r="F28" s="9">
        <v>11.9</v>
      </c>
      <c r="G28" s="11">
        <v>513.70000000000005</v>
      </c>
      <c r="H28" s="9">
        <v>525.6</v>
      </c>
      <c r="I28" s="9">
        <v>369.3</v>
      </c>
      <c r="J28" s="9">
        <v>29.4</v>
      </c>
      <c r="K28" s="9">
        <v>26.7</v>
      </c>
      <c r="L28" s="9">
        <v>129.6</v>
      </c>
      <c r="M28" s="11">
        <v>2531.9</v>
      </c>
      <c r="N28" s="11">
        <v>737.4</v>
      </c>
      <c r="O28" s="9">
        <v>59.5</v>
      </c>
      <c r="P28" s="11">
        <v>36.5</v>
      </c>
      <c r="Q28" s="9">
        <v>62.3</v>
      </c>
      <c r="R28" s="9">
        <v>1510.8</v>
      </c>
      <c r="S28" s="9">
        <v>50.8</v>
      </c>
    </row>
    <row r="29" spans="1:19" x14ac:dyDescent="0.25">
      <c r="A29" s="33" t="s">
        <v>54</v>
      </c>
      <c r="B29" s="10">
        <v>24782384</v>
      </c>
      <c r="C29" s="4">
        <v>2651</v>
      </c>
      <c r="D29" s="4">
        <v>-1213</v>
      </c>
      <c r="E29" s="4">
        <f t="shared" si="1"/>
        <v>1438</v>
      </c>
      <c r="F29" s="9">
        <v>1439</v>
      </c>
      <c r="G29" s="11">
        <v>281.7</v>
      </c>
      <c r="H29" s="9">
        <v>1720.7</v>
      </c>
      <c r="I29" s="9">
        <v>1218</v>
      </c>
      <c r="J29" s="9">
        <v>12.5</v>
      </c>
      <c r="K29" s="9">
        <v>43.7</v>
      </c>
      <c r="L29" s="9">
        <v>459</v>
      </c>
      <c r="M29" s="11">
        <v>3229.9</v>
      </c>
      <c r="N29" s="11">
        <v>815.6</v>
      </c>
      <c r="O29" s="9">
        <v>1.3</v>
      </c>
      <c r="P29" s="11">
        <v>1.1000000000000001</v>
      </c>
      <c r="Q29" s="9">
        <v>1008.9</v>
      </c>
      <c r="R29" s="9">
        <v>1584</v>
      </c>
      <c r="S29" s="9">
        <v>114</v>
      </c>
    </row>
    <row r="30" spans="1:19" x14ac:dyDescent="0.25">
      <c r="A30" s="33" t="s">
        <v>55</v>
      </c>
      <c r="B30" s="10">
        <v>32189152</v>
      </c>
      <c r="C30" s="9">
        <v>3771.6</v>
      </c>
      <c r="D30" s="9">
        <v>-2907.1</v>
      </c>
      <c r="E30" s="9">
        <f t="shared" si="1"/>
        <v>864.5</v>
      </c>
      <c r="F30" s="9">
        <v>881.4</v>
      </c>
      <c r="G30" s="11">
        <v>106.1</v>
      </c>
      <c r="H30" s="9">
        <v>987.5</v>
      </c>
      <c r="I30" s="9">
        <v>806.1</v>
      </c>
      <c r="J30" s="9">
        <v>1218.2</v>
      </c>
      <c r="K30" s="9">
        <v>0</v>
      </c>
      <c r="L30" s="9">
        <v>181.4</v>
      </c>
      <c r="M30" s="11">
        <v>269.8</v>
      </c>
      <c r="N30" s="11">
        <v>21.2</v>
      </c>
      <c r="O30" s="9">
        <v>1.1000000000000001</v>
      </c>
      <c r="P30" s="11">
        <v>0.9</v>
      </c>
      <c r="Q30" s="9">
        <v>170.6</v>
      </c>
      <c r="R30" s="9">
        <v>208.3</v>
      </c>
      <c r="S30" s="9">
        <v>16.100000000000001</v>
      </c>
    </row>
    <row r="31" spans="1:19" x14ac:dyDescent="0.25">
      <c r="A31" s="33" t="s">
        <v>56</v>
      </c>
      <c r="B31" s="10">
        <v>32092696</v>
      </c>
      <c r="C31" s="9">
        <v>3132.6</v>
      </c>
      <c r="D31" s="9">
        <v>-2312.1999999999998</v>
      </c>
      <c r="E31" s="9">
        <f>SUM(C31:D31)</f>
        <v>820.40000000000009</v>
      </c>
      <c r="F31" s="9">
        <f>E31</f>
        <v>820.40000000000009</v>
      </c>
      <c r="G31" s="9">
        <v>481</v>
      </c>
      <c r="H31" s="9">
        <v>1301.4000000000001</v>
      </c>
      <c r="I31" s="9">
        <v>397.2</v>
      </c>
      <c r="J31" s="9">
        <v>3068</v>
      </c>
      <c r="K31" s="9">
        <v>113.3</v>
      </c>
      <c r="L31" s="9">
        <v>790.9</v>
      </c>
      <c r="M31" s="9">
        <v>2493.4</v>
      </c>
      <c r="N31" s="9">
        <v>880.7</v>
      </c>
      <c r="O31" s="9">
        <v>-431.3</v>
      </c>
      <c r="P31" s="9">
        <v>-439.2</v>
      </c>
      <c r="Q31" s="9">
        <v>29</v>
      </c>
      <c r="R31" s="9">
        <v>1972</v>
      </c>
      <c r="S31" s="9">
        <v>211</v>
      </c>
    </row>
    <row r="32" spans="1:19" ht="30" x14ac:dyDescent="0.25">
      <c r="A32" s="33" t="s">
        <v>57</v>
      </c>
      <c r="B32" s="10">
        <v>36384426</v>
      </c>
      <c r="C32" s="9">
        <v>6379.2</v>
      </c>
      <c r="D32" s="9">
        <v>-2296.8000000000002</v>
      </c>
      <c r="E32" s="9">
        <f t="shared" si="1"/>
        <v>4082.3999999999996</v>
      </c>
      <c r="F32" s="9">
        <v>4082.4</v>
      </c>
      <c r="G32" s="11">
        <v>1593.5</v>
      </c>
      <c r="H32" s="9">
        <v>5675.9</v>
      </c>
      <c r="I32" s="9">
        <v>5611.3</v>
      </c>
      <c r="J32" s="9">
        <v>6322.1</v>
      </c>
      <c r="K32" s="9">
        <v>0</v>
      </c>
      <c r="L32" s="9">
        <v>64.599999999999994</v>
      </c>
      <c r="M32" s="11">
        <v>4779.2</v>
      </c>
      <c r="N32" s="11">
        <v>667.1</v>
      </c>
      <c r="O32" s="9">
        <v>-78.099999999999994</v>
      </c>
      <c r="P32" s="11">
        <v>60.9</v>
      </c>
      <c r="Q32" s="9">
        <v>397.9</v>
      </c>
      <c r="R32" s="9">
        <v>1795.9</v>
      </c>
      <c r="S32" s="9">
        <v>487.5</v>
      </c>
    </row>
    <row r="33" spans="1:19" ht="30" x14ac:dyDescent="0.25">
      <c r="A33" s="33" t="s">
        <v>58</v>
      </c>
      <c r="B33" s="10" t="s">
        <v>8</v>
      </c>
      <c r="C33" s="9">
        <v>2230</v>
      </c>
      <c r="D33" s="9">
        <v>-1666</v>
      </c>
      <c r="E33" s="9">
        <f t="shared" si="1"/>
        <v>564</v>
      </c>
      <c r="F33" s="9">
        <v>648</v>
      </c>
      <c r="G33" s="11">
        <v>6577</v>
      </c>
      <c r="H33" s="9">
        <v>7225</v>
      </c>
      <c r="I33" s="9">
        <v>2652</v>
      </c>
      <c r="J33" s="9">
        <v>581</v>
      </c>
      <c r="K33" s="9">
        <v>0</v>
      </c>
      <c r="L33" s="9">
        <v>4573</v>
      </c>
      <c r="M33" s="11">
        <v>74067</v>
      </c>
      <c r="N33" s="11">
        <v>5087</v>
      </c>
      <c r="O33" s="9">
        <v>-54</v>
      </c>
      <c r="P33" s="11">
        <v>14</v>
      </c>
      <c r="Q33" s="9">
        <v>57674</v>
      </c>
      <c r="R33" s="9">
        <v>12603</v>
      </c>
      <c r="S33" s="9">
        <v>81</v>
      </c>
    </row>
    <row r="34" spans="1:19" ht="30" x14ac:dyDescent="0.25">
      <c r="A34" s="33" t="s">
        <v>59</v>
      </c>
      <c r="B34" s="10">
        <v>31554081</v>
      </c>
      <c r="C34" s="4">
        <v>3412.5</v>
      </c>
      <c r="D34" s="4">
        <v>-102.6</v>
      </c>
      <c r="E34" s="4">
        <f t="shared" si="1"/>
        <v>3309.9</v>
      </c>
      <c r="F34" s="9" t="s">
        <v>1</v>
      </c>
      <c r="G34" s="11">
        <v>2831.1</v>
      </c>
      <c r="H34" s="9">
        <v>6141</v>
      </c>
      <c r="I34" s="9">
        <v>6092.2</v>
      </c>
      <c r="J34" s="9">
        <v>5000</v>
      </c>
      <c r="K34" s="9">
        <v>0</v>
      </c>
      <c r="L34" s="9">
        <v>48.8</v>
      </c>
      <c r="M34" s="11">
        <v>1391.1</v>
      </c>
      <c r="N34" s="11">
        <v>80.5</v>
      </c>
      <c r="O34" s="9">
        <v>0.3</v>
      </c>
      <c r="P34" s="11">
        <v>0.2</v>
      </c>
      <c r="Q34" s="9">
        <v>31.3</v>
      </c>
      <c r="R34" s="9">
        <v>955.7</v>
      </c>
      <c r="S34" s="9">
        <v>123.3</v>
      </c>
    </row>
    <row r="35" spans="1:19" x14ac:dyDescent="0.25">
      <c r="A35" s="33" t="s">
        <v>60</v>
      </c>
      <c r="B35" s="10">
        <v>32143691</v>
      </c>
      <c r="C35" s="4">
        <v>5335</v>
      </c>
      <c r="D35" s="4">
        <v>-4073</v>
      </c>
      <c r="E35" s="4">
        <f t="shared" si="1"/>
        <v>1262</v>
      </c>
      <c r="F35" s="9">
        <v>1262</v>
      </c>
      <c r="G35" s="11">
        <v>691</v>
      </c>
      <c r="H35" s="9">
        <v>1953</v>
      </c>
      <c r="I35" s="9">
        <v>1357</v>
      </c>
      <c r="J35" s="9">
        <v>513</v>
      </c>
      <c r="K35" s="9">
        <v>0</v>
      </c>
      <c r="L35" s="9">
        <v>596</v>
      </c>
      <c r="M35" s="12">
        <v>14081</v>
      </c>
      <c r="N35" s="11">
        <v>2729</v>
      </c>
      <c r="O35" s="9">
        <v>50</v>
      </c>
      <c r="P35" s="11">
        <v>33</v>
      </c>
      <c r="Q35" s="9">
        <v>3248</v>
      </c>
      <c r="R35" s="9">
        <v>7736</v>
      </c>
      <c r="S35" s="9">
        <v>456</v>
      </c>
    </row>
    <row r="36" spans="1:19" x14ac:dyDescent="0.25">
      <c r="A36" s="33" t="s">
        <v>61</v>
      </c>
      <c r="B36" s="10">
        <v>32143728</v>
      </c>
      <c r="C36" s="4">
        <v>2928</v>
      </c>
      <c r="D36" s="4">
        <v>-2064</v>
      </c>
      <c r="E36" s="4">
        <f t="shared" si="1"/>
        <v>864</v>
      </c>
      <c r="F36" s="9">
        <v>1252</v>
      </c>
      <c r="G36" s="11">
        <v>680</v>
      </c>
      <c r="H36" s="9">
        <v>1932</v>
      </c>
      <c r="I36" s="9">
        <v>1123</v>
      </c>
      <c r="J36" s="9">
        <v>592</v>
      </c>
      <c r="K36" s="9">
        <v>0</v>
      </c>
      <c r="L36" s="9">
        <v>809</v>
      </c>
      <c r="M36" s="12">
        <v>7039</v>
      </c>
      <c r="N36" s="11">
        <v>1640</v>
      </c>
      <c r="O36" s="9">
        <v>367</v>
      </c>
      <c r="P36" s="11">
        <v>299</v>
      </c>
      <c r="Q36" s="9">
        <v>1633</v>
      </c>
      <c r="R36" s="9">
        <v>3760</v>
      </c>
      <c r="S36" s="9">
        <v>305</v>
      </c>
    </row>
    <row r="37" spans="1:19" x14ac:dyDescent="0.25">
      <c r="A37" s="33" t="s">
        <v>62</v>
      </c>
      <c r="B37" s="10">
        <v>32884484</v>
      </c>
      <c r="C37" s="9">
        <v>100.3</v>
      </c>
      <c r="D37" s="9">
        <v>-98.6</v>
      </c>
      <c r="E37" s="9">
        <f t="shared" si="1"/>
        <v>1.7000000000000028</v>
      </c>
      <c r="F37" s="9">
        <v>1.7</v>
      </c>
      <c r="G37" s="11">
        <v>59.3</v>
      </c>
      <c r="H37" s="9">
        <v>61</v>
      </c>
      <c r="I37" s="9">
        <v>-19.7</v>
      </c>
      <c r="J37" s="9">
        <v>24.7</v>
      </c>
      <c r="K37" s="9">
        <v>0</v>
      </c>
      <c r="L37" s="9">
        <v>80.7</v>
      </c>
      <c r="M37" s="11">
        <v>886.8</v>
      </c>
      <c r="N37" s="11">
        <v>343.2</v>
      </c>
      <c r="O37" s="9">
        <v>59.6</v>
      </c>
      <c r="P37" s="11">
        <v>48.9</v>
      </c>
      <c r="Q37" s="9">
        <v>104.5</v>
      </c>
      <c r="R37" s="9">
        <v>316.3</v>
      </c>
      <c r="S37" s="9">
        <v>1.9</v>
      </c>
    </row>
    <row r="38" spans="1:19" x14ac:dyDescent="0.25">
      <c r="A38" s="33" t="s">
        <v>63</v>
      </c>
      <c r="B38" s="14" t="s">
        <v>69</v>
      </c>
      <c r="C38" s="14" t="s">
        <v>69</v>
      </c>
      <c r="D38" s="14" t="s">
        <v>69</v>
      </c>
      <c r="E38" s="14" t="s">
        <v>69</v>
      </c>
      <c r="F38" s="14" t="s">
        <v>69</v>
      </c>
      <c r="G38" s="14" t="s">
        <v>69</v>
      </c>
      <c r="H38" s="14" t="s">
        <v>69</v>
      </c>
      <c r="I38" s="14" t="s">
        <v>69</v>
      </c>
      <c r="J38" s="14" t="s">
        <v>69</v>
      </c>
      <c r="K38" s="14" t="s">
        <v>69</v>
      </c>
      <c r="L38" s="14" t="s">
        <v>69</v>
      </c>
      <c r="M38" s="14" t="s">
        <v>69</v>
      </c>
      <c r="N38" s="14" t="s">
        <v>69</v>
      </c>
      <c r="O38" s="14" t="s">
        <v>69</v>
      </c>
      <c r="P38" s="14" t="s">
        <v>69</v>
      </c>
      <c r="Q38" s="14" t="s">
        <v>69</v>
      </c>
      <c r="R38" s="14" t="s">
        <v>69</v>
      </c>
      <c r="S38" s="14" t="s">
        <v>69</v>
      </c>
    </row>
    <row r="39" spans="1:19" ht="30" x14ac:dyDescent="0.25">
      <c r="A39" s="33" t="s">
        <v>64</v>
      </c>
      <c r="B39" s="10">
        <v>35573855</v>
      </c>
      <c r="C39" s="9">
        <v>0</v>
      </c>
      <c r="D39" s="9">
        <v>0</v>
      </c>
      <c r="E39" s="9">
        <f>C39+D39</f>
        <v>0</v>
      </c>
      <c r="F39" s="9">
        <v>2200</v>
      </c>
      <c r="G39" s="11">
        <v>106.3</v>
      </c>
      <c r="H39" s="9">
        <v>2306.3000000000002</v>
      </c>
      <c r="I39" s="9">
        <v>2287.1999999999998</v>
      </c>
      <c r="J39" s="9">
        <v>0</v>
      </c>
      <c r="K39" s="9">
        <v>0</v>
      </c>
      <c r="L39" s="9">
        <v>19.100000000000001</v>
      </c>
      <c r="M39" s="11">
        <v>411.3</v>
      </c>
      <c r="N39" s="11">
        <v>411.3</v>
      </c>
      <c r="O39" s="9">
        <v>106.3</v>
      </c>
      <c r="P39" s="11">
        <v>87.2</v>
      </c>
      <c r="Q39" s="9">
        <v>0</v>
      </c>
      <c r="R39" s="9">
        <v>250</v>
      </c>
      <c r="S39" s="9">
        <v>0</v>
      </c>
    </row>
    <row r="40" spans="1:19" x14ac:dyDescent="0.25">
      <c r="A40" s="33" t="s">
        <v>65</v>
      </c>
      <c r="B40" s="14" t="s">
        <v>69</v>
      </c>
      <c r="C40" s="18" t="s">
        <v>69</v>
      </c>
      <c r="D40" s="18" t="s">
        <v>69</v>
      </c>
      <c r="E40" s="18" t="s">
        <v>69</v>
      </c>
      <c r="F40" s="18" t="s">
        <v>69</v>
      </c>
      <c r="G40" s="18" t="s">
        <v>69</v>
      </c>
      <c r="H40" s="18" t="s">
        <v>69</v>
      </c>
      <c r="I40" s="18" t="s">
        <v>69</v>
      </c>
      <c r="J40" s="18" t="s">
        <v>69</v>
      </c>
      <c r="K40" s="18" t="s">
        <v>69</v>
      </c>
      <c r="L40" s="18" t="s">
        <v>69</v>
      </c>
      <c r="M40" s="18" t="s">
        <v>69</v>
      </c>
      <c r="N40" s="18" t="s">
        <v>69</v>
      </c>
      <c r="O40" s="18" t="s">
        <v>69</v>
      </c>
      <c r="P40" s="18" t="s">
        <v>69</v>
      </c>
      <c r="Q40" s="18" t="s">
        <v>69</v>
      </c>
      <c r="R40" s="18" t="s">
        <v>69</v>
      </c>
      <c r="S40" s="18" t="s">
        <v>69</v>
      </c>
    </row>
    <row r="41" spans="1:19" x14ac:dyDescent="0.25">
      <c r="A41" s="33" t="s">
        <v>66</v>
      </c>
      <c r="B41" s="14" t="s">
        <v>69</v>
      </c>
      <c r="C41" s="18" t="s">
        <v>69</v>
      </c>
      <c r="D41" s="18" t="s">
        <v>69</v>
      </c>
      <c r="E41" s="18" t="s">
        <v>69</v>
      </c>
      <c r="F41" s="18" t="s">
        <v>69</v>
      </c>
      <c r="G41" s="18" t="s">
        <v>69</v>
      </c>
      <c r="H41" s="18" t="s">
        <v>69</v>
      </c>
      <c r="I41" s="18" t="s">
        <v>69</v>
      </c>
      <c r="J41" s="18" t="s">
        <v>69</v>
      </c>
      <c r="K41" s="18" t="s">
        <v>69</v>
      </c>
      <c r="L41" s="18" t="s">
        <v>69</v>
      </c>
      <c r="M41" s="18" t="s">
        <v>69</v>
      </c>
      <c r="N41" s="18" t="s">
        <v>69</v>
      </c>
      <c r="O41" s="18" t="s">
        <v>69</v>
      </c>
      <c r="P41" s="18" t="s">
        <v>69</v>
      </c>
      <c r="Q41" s="18" t="s">
        <v>69</v>
      </c>
      <c r="R41" s="18" t="s">
        <v>69</v>
      </c>
      <c r="S41" s="18" t="s">
        <v>69</v>
      </c>
    </row>
    <row r="42" spans="1:19" x14ac:dyDescent="0.25">
      <c r="A42" s="33" t="s">
        <v>67</v>
      </c>
      <c r="B42" s="14" t="s">
        <v>69</v>
      </c>
      <c r="C42" s="18" t="s">
        <v>69</v>
      </c>
      <c r="D42" s="18" t="s">
        <v>69</v>
      </c>
      <c r="E42" s="18" t="s">
        <v>69</v>
      </c>
      <c r="F42" s="18" t="s">
        <v>69</v>
      </c>
      <c r="G42" s="18" t="s">
        <v>69</v>
      </c>
      <c r="H42" s="18" t="s">
        <v>69</v>
      </c>
      <c r="I42" s="18" t="s">
        <v>69</v>
      </c>
      <c r="J42" s="18" t="s">
        <v>69</v>
      </c>
      <c r="K42" s="18" t="s">
        <v>69</v>
      </c>
      <c r="L42" s="18" t="s">
        <v>69</v>
      </c>
      <c r="M42" s="18" t="s">
        <v>69</v>
      </c>
      <c r="N42" s="18" t="s">
        <v>69</v>
      </c>
      <c r="O42" s="18" t="s">
        <v>69</v>
      </c>
      <c r="P42" s="18" t="s">
        <v>69</v>
      </c>
      <c r="Q42" s="18" t="s">
        <v>69</v>
      </c>
      <c r="R42" s="18" t="s">
        <v>69</v>
      </c>
      <c r="S42" s="18" t="s">
        <v>69</v>
      </c>
    </row>
    <row r="43" spans="1:19" ht="30" x14ac:dyDescent="0.25">
      <c r="A43" s="33" t="s">
        <v>68</v>
      </c>
      <c r="B43" s="14" t="s">
        <v>69</v>
      </c>
      <c r="C43" s="18" t="s">
        <v>69</v>
      </c>
      <c r="D43" s="18" t="s">
        <v>69</v>
      </c>
      <c r="E43" s="18" t="s">
        <v>69</v>
      </c>
      <c r="F43" s="18" t="s">
        <v>69</v>
      </c>
      <c r="G43" s="18" t="s">
        <v>69</v>
      </c>
      <c r="H43" s="18" t="s">
        <v>69</v>
      </c>
      <c r="I43" s="18" t="s">
        <v>69</v>
      </c>
      <c r="J43" s="18" t="s">
        <v>69</v>
      </c>
      <c r="K43" s="18" t="s">
        <v>69</v>
      </c>
      <c r="L43" s="18" t="s">
        <v>69</v>
      </c>
      <c r="M43" s="18" t="s">
        <v>69</v>
      </c>
      <c r="N43" s="18" t="s">
        <v>69</v>
      </c>
      <c r="O43" s="18" t="s">
        <v>69</v>
      </c>
      <c r="P43" s="18" t="s">
        <v>69</v>
      </c>
      <c r="Q43" s="18" t="s">
        <v>69</v>
      </c>
      <c r="R43" s="18" t="s">
        <v>69</v>
      </c>
      <c r="S43" s="18" t="s">
        <v>69</v>
      </c>
    </row>
  </sheetData>
  <autoFilter ref="A1:S43"/>
  <printOptions horizontalCentered="1" verticalCentered="1"/>
  <pageMargins left="0.19685039370078741" right="0.19685039370078741" top="0.19685039370078741" bottom="0.19685039370078741" header="0" footer="0"/>
  <pageSetup paperSize="9" scale="6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90" zoomScaleNormal="90" workbookViewId="0"/>
  </sheetViews>
  <sheetFormatPr defaultRowHeight="15" x14ac:dyDescent="0.25"/>
  <cols>
    <col min="1" max="1" width="42" style="34" customWidth="1"/>
    <col min="2" max="2" width="12.42578125" style="1" customWidth="1"/>
    <col min="3" max="10" width="12.42578125" style="19" customWidth="1"/>
    <col min="11" max="11" width="15.85546875" style="19" customWidth="1"/>
    <col min="12" max="12" width="16" style="19" customWidth="1"/>
    <col min="13" max="13" width="14.42578125" style="19" customWidth="1"/>
    <col min="14" max="14" width="18.28515625" style="19" customWidth="1"/>
    <col min="15" max="15" width="19.140625" style="19" customWidth="1"/>
    <col min="16" max="16" width="18.5703125" style="19" customWidth="1"/>
    <col min="17" max="17" width="13.42578125" style="20" customWidth="1"/>
    <col min="18" max="18" width="14.7109375" style="20" customWidth="1"/>
    <col min="19" max="19" width="14.85546875" style="20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19" ht="85.5" x14ac:dyDescent="0.25">
      <c r="A1" s="5" t="s">
        <v>25</v>
      </c>
      <c r="B1" s="23" t="s">
        <v>0</v>
      </c>
      <c r="C1" s="16" t="s">
        <v>18</v>
      </c>
      <c r="D1" s="16" t="s">
        <v>19</v>
      </c>
      <c r="E1" s="16" t="s">
        <v>26</v>
      </c>
      <c r="F1" s="16" t="s">
        <v>17</v>
      </c>
      <c r="G1" s="16" t="s">
        <v>16</v>
      </c>
      <c r="H1" s="16" t="s">
        <v>20</v>
      </c>
      <c r="I1" s="16" t="s">
        <v>22</v>
      </c>
      <c r="J1" s="16" t="s">
        <v>21</v>
      </c>
      <c r="K1" s="16" t="s">
        <v>23</v>
      </c>
      <c r="L1" s="16" t="s">
        <v>24</v>
      </c>
      <c r="M1" s="16" t="s">
        <v>9</v>
      </c>
      <c r="N1" s="16" t="s">
        <v>10</v>
      </c>
      <c r="O1" s="16" t="s">
        <v>14</v>
      </c>
      <c r="P1" s="16" t="s">
        <v>15</v>
      </c>
      <c r="Q1" s="16" t="s">
        <v>11</v>
      </c>
      <c r="R1" s="16" t="s">
        <v>12</v>
      </c>
      <c r="S1" s="16" t="s">
        <v>13</v>
      </c>
    </row>
    <row r="2" spans="1:19" x14ac:dyDescent="0.25">
      <c r="A2" s="33" t="s">
        <v>28</v>
      </c>
      <c r="B2" s="3" t="s">
        <v>3</v>
      </c>
      <c r="C2" s="4">
        <v>113985</v>
      </c>
      <c r="D2" s="4">
        <v>-62682</v>
      </c>
      <c r="E2" s="4">
        <f>C2+D2</f>
        <v>51303</v>
      </c>
      <c r="F2" s="4">
        <v>57113</v>
      </c>
      <c r="G2" s="4">
        <v>14985</v>
      </c>
      <c r="H2" s="4">
        <v>72098</v>
      </c>
      <c r="I2" s="4">
        <v>62792</v>
      </c>
      <c r="J2" s="4">
        <v>100511</v>
      </c>
      <c r="K2" s="4">
        <v>2291</v>
      </c>
      <c r="L2" s="4">
        <v>7015</v>
      </c>
      <c r="M2" s="4">
        <v>22050.9</v>
      </c>
      <c r="N2" s="4">
        <v>-62157.5</v>
      </c>
      <c r="O2" s="4">
        <v>-3810</v>
      </c>
      <c r="P2" s="4">
        <v>-2787.3</v>
      </c>
      <c r="Q2" s="4">
        <v>33130</v>
      </c>
      <c r="R2" s="4">
        <v>42598</v>
      </c>
      <c r="S2" s="4">
        <v>7912</v>
      </c>
    </row>
    <row r="3" spans="1:19" x14ac:dyDescent="0.25">
      <c r="A3" s="33" t="s">
        <v>30</v>
      </c>
      <c r="B3" s="3">
        <v>31448144</v>
      </c>
      <c r="C3" s="4">
        <v>894779</v>
      </c>
      <c r="D3" s="4">
        <v>-679381</v>
      </c>
      <c r="E3" s="4">
        <f>C3+D3</f>
        <v>215398</v>
      </c>
      <c r="F3" s="8">
        <v>256396</v>
      </c>
      <c r="G3" s="8">
        <v>114813</v>
      </c>
      <c r="H3" s="4">
        <v>371240</v>
      </c>
      <c r="I3" s="4">
        <v>240464</v>
      </c>
      <c r="J3" s="4">
        <v>360001</v>
      </c>
      <c r="K3" s="4">
        <v>58048</v>
      </c>
      <c r="L3" s="4">
        <v>72728</v>
      </c>
      <c r="M3" s="8">
        <v>258193</v>
      </c>
      <c r="N3" s="4">
        <v>11510.2</v>
      </c>
      <c r="O3" s="4">
        <v>-15362.6</v>
      </c>
      <c r="P3" s="4">
        <v>-15362.6</v>
      </c>
      <c r="Q3" s="4">
        <v>116552</v>
      </c>
      <c r="R3" s="4">
        <v>96672.1</v>
      </c>
      <c r="S3" s="4">
        <v>20416.599999999999</v>
      </c>
    </row>
    <row r="4" spans="1:19" x14ac:dyDescent="0.25">
      <c r="A4" s="33" t="s">
        <v>31</v>
      </c>
      <c r="B4" s="3">
        <v>30083573</v>
      </c>
      <c r="C4" s="4">
        <v>5911.1</v>
      </c>
      <c r="D4" s="4">
        <v>-2496.3000000000002</v>
      </c>
      <c r="E4" s="4">
        <f>C4+D4</f>
        <v>3414.8</v>
      </c>
      <c r="F4" s="4">
        <v>3414.8</v>
      </c>
      <c r="G4" s="4">
        <v>7208.5</v>
      </c>
      <c r="H4" s="4">
        <v>10623.3</v>
      </c>
      <c r="I4" s="4">
        <v>5063.2</v>
      </c>
      <c r="J4" s="4">
        <v>0</v>
      </c>
      <c r="K4" s="4">
        <v>134.19999999999999</v>
      </c>
      <c r="L4" s="4">
        <v>5693.7</v>
      </c>
      <c r="M4" s="4">
        <v>9286.6</v>
      </c>
      <c r="N4" s="4">
        <v>3099.8</v>
      </c>
      <c r="O4" s="4">
        <v>139</v>
      </c>
      <c r="P4" s="4">
        <v>115.5</v>
      </c>
      <c r="Q4" s="4">
        <v>2736.5</v>
      </c>
      <c r="R4" s="4">
        <v>2373.5</v>
      </c>
      <c r="S4" s="4">
        <v>736.4</v>
      </c>
    </row>
    <row r="5" spans="1:19" x14ac:dyDescent="0.25">
      <c r="A5" s="33" t="s">
        <v>32</v>
      </c>
      <c r="B5" s="3">
        <v>32459822</v>
      </c>
      <c r="C5" s="4">
        <v>25380</v>
      </c>
      <c r="D5" s="4">
        <v>-10812</v>
      </c>
      <c r="E5" s="4">
        <f>C5+D5</f>
        <v>14568</v>
      </c>
      <c r="F5" s="4">
        <v>14832</v>
      </c>
      <c r="G5" s="4">
        <v>12161</v>
      </c>
      <c r="H5" s="4">
        <v>26993</v>
      </c>
      <c r="I5" s="4">
        <v>23704</v>
      </c>
      <c r="J5" s="4">
        <v>9508</v>
      </c>
      <c r="K5" s="4">
        <v>0</v>
      </c>
      <c r="L5" s="4">
        <v>3289</v>
      </c>
      <c r="M5" s="4">
        <v>23317</v>
      </c>
      <c r="N5" s="4">
        <v>5120</v>
      </c>
      <c r="O5" s="4">
        <v>918</v>
      </c>
      <c r="P5" s="4">
        <v>770</v>
      </c>
      <c r="Q5" s="4">
        <v>5800</v>
      </c>
      <c r="R5" s="4">
        <v>6723</v>
      </c>
      <c r="S5" s="4">
        <v>3262</v>
      </c>
    </row>
    <row r="6" spans="1:19" ht="30" x14ac:dyDescent="0.25">
      <c r="A6" s="33" t="s">
        <v>33</v>
      </c>
      <c r="B6" s="14" t="s">
        <v>69</v>
      </c>
      <c r="C6" s="18" t="s">
        <v>69</v>
      </c>
      <c r="D6" s="18" t="s">
        <v>69</v>
      </c>
      <c r="E6" s="18" t="s">
        <v>69</v>
      </c>
      <c r="F6" s="18" t="s">
        <v>69</v>
      </c>
      <c r="G6" s="18" t="s">
        <v>69</v>
      </c>
      <c r="H6" s="18" t="s">
        <v>69</v>
      </c>
      <c r="I6" s="18" t="s">
        <v>69</v>
      </c>
      <c r="J6" s="18" t="s">
        <v>69</v>
      </c>
      <c r="K6" s="18" t="s">
        <v>69</v>
      </c>
      <c r="L6" s="18" t="s">
        <v>69</v>
      </c>
      <c r="M6" s="18" t="s">
        <v>69</v>
      </c>
      <c r="N6" s="18" t="s">
        <v>69</v>
      </c>
      <c r="O6" s="18" t="s">
        <v>69</v>
      </c>
      <c r="P6" s="18" t="s">
        <v>69</v>
      </c>
      <c r="Q6" s="18" t="s">
        <v>69</v>
      </c>
      <c r="R6" s="18" t="s">
        <v>69</v>
      </c>
      <c r="S6" s="18" t="s">
        <v>69</v>
      </c>
    </row>
    <row r="7" spans="1:19" x14ac:dyDescent="0.25">
      <c r="A7" s="33" t="s">
        <v>34</v>
      </c>
      <c r="B7" s="3" t="s">
        <v>7</v>
      </c>
      <c r="C7" s="4">
        <v>344617</v>
      </c>
      <c r="D7" s="4">
        <v>-122929</v>
      </c>
      <c r="E7" s="4">
        <f t="shared" ref="E7:E35" si="0">C7+D7</f>
        <v>221688</v>
      </c>
      <c r="F7" s="4">
        <v>224514</v>
      </c>
      <c r="G7" s="4">
        <v>9030</v>
      </c>
      <c r="H7" s="4">
        <v>233544</v>
      </c>
      <c r="I7" s="4">
        <v>230308</v>
      </c>
      <c r="J7" s="4">
        <v>46484</v>
      </c>
      <c r="K7" s="4">
        <v>0</v>
      </c>
      <c r="L7" s="4">
        <v>3236</v>
      </c>
      <c r="M7" s="4">
        <v>20146</v>
      </c>
      <c r="N7" s="4">
        <v>4315</v>
      </c>
      <c r="O7" s="4">
        <v>-9531</v>
      </c>
      <c r="P7" s="4">
        <v>1599</v>
      </c>
      <c r="Q7" s="4">
        <v>10242</v>
      </c>
      <c r="R7" s="4">
        <v>7031</v>
      </c>
      <c r="S7" s="4">
        <v>11904</v>
      </c>
    </row>
    <row r="8" spans="1:19" x14ac:dyDescent="0.25">
      <c r="A8" s="33" t="s">
        <v>35</v>
      </c>
      <c r="B8" s="3">
        <v>32333053</v>
      </c>
      <c r="C8" s="4">
        <v>5674.1</v>
      </c>
      <c r="D8" s="4">
        <v>-1349.1</v>
      </c>
      <c r="E8" s="4">
        <f t="shared" si="0"/>
        <v>4325</v>
      </c>
      <c r="F8" s="4">
        <v>4325</v>
      </c>
      <c r="G8" s="4">
        <v>3528.2</v>
      </c>
      <c r="H8" s="4">
        <v>7853.2</v>
      </c>
      <c r="I8" s="4">
        <v>6554.4</v>
      </c>
      <c r="J8" s="4">
        <v>5160</v>
      </c>
      <c r="K8" s="4">
        <v>0</v>
      </c>
      <c r="L8" s="4">
        <v>1298.8</v>
      </c>
      <c r="M8" s="4">
        <v>6769</v>
      </c>
      <c r="N8" s="4">
        <v>1601</v>
      </c>
      <c r="O8" s="4">
        <v>319</v>
      </c>
      <c r="P8" s="4">
        <v>196</v>
      </c>
      <c r="Q8" s="4">
        <v>3369</v>
      </c>
      <c r="R8" s="4">
        <v>2451</v>
      </c>
      <c r="S8" s="4">
        <v>64</v>
      </c>
    </row>
    <row r="9" spans="1:19" ht="30" x14ac:dyDescent="0.25">
      <c r="A9" s="33" t="s">
        <v>36</v>
      </c>
      <c r="B9" s="3">
        <v>13845696</v>
      </c>
      <c r="C9" s="4">
        <v>9092.7999999999993</v>
      </c>
      <c r="D9" s="4">
        <v>-2051.9</v>
      </c>
      <c r="E9" s="4">
        <f t="shared" si="0"/>
        <v>7040.9</v>
      </c>
      <c r="F9" s="4">
        <v>7231.5</v>
      </c>
      <c r="G9" s="4">
        <v>1362.1</v>
      </c>
      <c r="H9" s="4">
        <v>8593.6</v>
      </c>
      <c r="I9" s="4">
        <v>8290.6</v>
      </c>
      <c r="J9" s="4">
        <v>7240.9</v>
      </c>
      <c r="K9" s="4">
        <v>0</v>
      </c>
      <c r="L9" s="4">
        <v>303</v>
      </c>
      <c r="M9" s="4">
        <v>8001</v>
      </c>
      <c r="N9" s="4">
        <v>2178.6</v>
      </c>
      <c r="O9" s="4">
        <v>894.6</v>
      </c>
      <c r="P9" s="4">
        <v>733.6</v>
      </c>
      <c r="Q9" s="4">
        <v>3520.2</v>
      </c>
      <c r="R9" s="4">
        <v>3034.2</v>
      </c>
      <c r="S9" s="4">
        <v>376.3</v>
      </c>
    </row>
    <row r="10" spans="1:19" ht="30" x14ac:dyDescent="0.25">
      <c r="A10" s="33" t="s">
        <v>37</v>
      </c>
      <c r="B10" s="3" t="s">
        <v>4</v>
      </c>
      <c r="C10" s="4">
        <v>13135</v>
      </c>
      <c r="D10" s="4">
        <v>-2387</v>
      </c>
      <c r="E10" s="4">
        <f t="shared" si="0"/>
        <v>10748</v>
      </c>
      <c r="F10" s="4">
        <v>11327</v>
      </c>
      <c r="G10" s="4">
        <v>3469</v>
      </c>
      <c r="H10" s="4">
        <v>14796</v>
      </c>
      <c r="I10" s="4">
        <v>13478</v>
      </c>
      <c r="J10" s="4">
        <v>7383</v>
      </c>
      <c r="K10" s="4">
        <v>7</v>
      </c>
      <c r="L10" s="4">
        <v>1311</v>
      </c>
      <c r="M10" s="4">
        <v>22707</v>
      </c>
      <c r="N10" s="4">
        <v>4625</v>
      </c>
      <c r="O10" s="4">
        <v>1220</v>
      </c>
      <c r="P10" s="4">
        <v>1310</v>
      </c>
      <c r="Q10" s="4">
        <v>9692.7999999999993</v>
      </c>
      <c r="R10" s="4">
        <v>8326.7999999999993</v>
      </c>
      <c r="S10" s="4">
        <v>521.9</v>
      </c>
    </row>
    <row r="11" spans="1:19" x14ac:dyDescent="0.25">
      <c r="A11" s="33" t="s">
        <v>38</v>
      </c>
      <c r="B11" s="3" t="s">
        <v>2</v>
      </c>
      <c r="C11" s="4">
        <v>8573</v>
      </c>
      <c r="D11" s="4">
        <v>-2795</v>
      </c>
      <c r="E11" s="4">
        <f t="shared" si="0"/>
        <v>5778</v>
      </c>
      <c r="F11" s="4">
        <v>5778</v>
      </c>
      <c r="G11" s="4">
        <v>404</v>
      </c>
      <c r="H11" s="4">
        <v>6182</v>
      </c>
      <c r="I11" s="4">
        <v>5734</v>
      </c>
      <c r="J11" s="4">
        <v>2030</v>
      </c>
      <c r="K11" s="4">
        <v>0</v>
      </c>
      <c r="L11" s="4">
        <v>448</v>
      </c>
      <c r="M11" s="4">
        <v>5512</v>
      </c>
      <c r="N11" s="4">
        <v>617</v>
      </c>
      <c r="O11" s="4">
        <v>-1042</v>
      </c>
      <c r="P11" s="4">
        <v>-801</v>
      </c>
      <c r="Q11" s="4">
        <v>1128</v>
      </c>
      <c r="R11" s="4">
        <v>3687</v>
      </c>
      <c r="S11" s="4">
        <v>448</v>
      </c>
    </row>
    <row r="12" spans="1:19" x14ac:dyDescent="0.25">
      <c r="A12" s="33" t="s">
        <v>39</v>
      </c>
      <c r="B12" s="3">
        <v>32884306</v>
      </c>
      <c r="C12" s="4">
        <v>2272</v>
      </c>
      <c r="D12" s="4">
        <v>-506.4</v>
      </c>
      <c r="E12" s="4">
        <f t="shared" si="0"/>
        <v>1765.6</v>
      </c>
      <c r="F12" s="4">
        <v>1765.6</v>
      </c>
      <c r="G12" s="4">
        <v>612.1</v>
      </c>
      <c r="H12" s="4">
        <v>2377.6999999999998</v>
      </c>
      <c r="I12" s="4">
        <v>1965.2</v>
      </c>
      <c r="J12" s="4">
        <v>1063.9000000000001</v>
      </c>
      <c r="K12" s="4">
        <v>0</v>
      </c>
      <c r="L12" s="4">
        <v>412.5</v>
      </c>
      <c r="M12" s="4">
        <v>76</v>
      </c>
      <c r="N12" s="4">
        <v>-1373</v>
      </c>
      <c r="O12" s="4">
        <v>19</v>
      </c>
      <c r="P12" s="4">
        <v>16.399999999999999</v>
      </c>
      <c r="Q12" s="4">
        <v>123.3</v>
      </c>
      <c r="R12" s="4">
        <v>1321.3</v>
      </c>
      <c r="S12" s="4">
        <v>90.7</v>
      </c>
    </row>
    <row r="13" spans="1:19" x14ac:dyDescent="0.25">
      <c r="A13" s="33" t="s">
        <v>40</v>
      </c>
      <c r="B13" s="3">
        <v>24796498</v>
      </c>
      <c r="C13" s="4">
        <v>6689.3</v>
      </c>
      <c r="D13" s="4">
        <v>-11194.9</v>
      </c>
      <c r="E13" s="4">
        <f t="shared" si="0"/>
        <v>-4505.5999999999995</v>
      </c>
      <c r="F13" s="4">
        <v>5964.2</v>
      </c>
      <c r="G13" s="4">
        <v>757.2</v>
      </c>
      <c r="H13" s="4">
        <v>6721.4</v>
      </c>
      <c r="I13" s="4">
        <v>6671.1</v>
      </c>
      <c r="J13" s="4">
        <v>2192.1</v>
      </c>
      <c r="K13" s="4">
        <v>0</v>
      </c>
      <c r="L13" s="4">
        <v>50.3</v>
      </c>
      <c r="M13" s="4">
        <v>5108.3999999999996</v>
      </c>
      <c r="N13" s="4">
        <v>871.9</v>
      </c>
      <c r="O13" s="4">
        <v>21.2</v>
      </c>
      <c r="P13" s="4">
        <v>-2.1</v>
      </c>
      <c r="Q13" s="4">
        <v>1853.8</v>
      </c>
      <c r="R13" s="4">
        <v>1926.1</v>
      </c>
      <c r="S13" s="4">
        <v>363.6</v>
      </c>
    </row>
    <row r="14" spans="1:19" ht="30" x14ac:dyDescent="0.25">
      <c r="A14" s="33" t="s">
        <v>41</v>
      </c>
      <c r="B14" s="3">
        <v>38457747</v>
      </c>
      <c r="C14" s="4">
        <v>733.1</v>
      </c>
      <c r="D14" s="4">
        <v>-605.6</v>
      </c>
      <c r="E14" s="4">
        <f t="shared" si="0"/>
        <v>127.5</v>
      </c>
      <c r="F14" s="4">
        <v>107179.8</v>
      </c>
      <c r="G14" s="4">
        <v>3250.3</v>
      </c>
      <c r="H14" s="4">
        <v>110430.1</v>
      </c>
      <c r="I14" s="4">
        <v>2696.1</v>
      </c>
      <c r="J14" s="4">
        <v>248</v>
      </c>
      <c r="K14" s="4">
        <v>107607.2</v>
      </c>
      <c r="L14" s="4">
        <v>126.8</v>
      </c>
      <c r="M14" s="4">
        <v>2830.5</v>
      </c>
      <c r="N14" s="4">
        <v>2099.3000000000002</v>
      </c>
      <c r="O14" s="4">
        <v>585.70000000000005</v>
      </c>
      <c r="P14" s="4">
        <v>480.3</v>
      </c>
      <c r="Q14" s="4">
        <v>59.9</v>
      </c>
      <c r="R14" s="4">
        <v>1834.1</v>
      </c>
      <c r="S14" s="4">
        <v>82.3</v>
      </c>
    </row>
    <row r="15" spans="1:19" x14ac:dyDescent="0.25">
      <c r="A15" s="33" t="s">
        <v>42</v>
      </c>
      <c r="B15" s="3">
        <v>34437926</v>
      </c>
      <c r="C15" s="4">
        <v>382739</v>
      </c>
      <c r="D15" s="4">
        <v>-198306</v>
      </c>
      <c r="E15" s="4">
        <f t="shared" si="0"/>
        <v>184433</v>
      </c>
      <c r="F15" s="4">
        <v>184433</v>
      </c>
      <c r="G15" s="4">
        <v>9291</v>
      </c>
      <c r="H15" s="4">
        <v>193724</v>
      </c>
      <c r="I15" s="4">
        <v>172690</v>
      </c>
      <c r="J15" s="4">
        <v>5823</v>
      </c>
      <c r="K15" s="4">
        <v>0</v>
      </c>
      <c r="L15" s="4">
        <v>21034</v>
      </c>
      <c r="M15" s="4">
        <v>11610</v>
      </c>
      <c r="N15" s="4">
        <v>-2170</v>
      </c>
      <c r="O15" s="4">
        <v>-4188</v>
      </c>
      <c r="P15" s="4">
        <v>-4188</v>
      </c>
      <c r="Q15" s="4">
        <v>8281</v>
      </c>
      <c r="R15" s="4">
        <v>4885</v>
      </c>
      <c r="S15" s="4">
        <v>26</v>
      </c>
    </row>
    <row r="16" spans="1:19" x14ac:dyDescent="0.25">
      <c r="A16" s="33" t="s">
        <v>43</v>
      </c>
      <c r="B16" s="3">
        <v>34607130</v>
      </c>
      <c r="C16" s="4">
        <v>794932</v>
      </c>
      <c r="D16" s="4">
        <v>-468018</v>
      </c>
      <c r="E16" s="4">
        <f t="shared" si="0"/>
        <v>326914</v>
      </c>
      <c r="F16" s="4">
        <v>326914</v>
      </c>
      <c r="G16" s="4">
        <v>1125</v>
      </c>
      <c r="H16" s="4">
        <v>328039</v>
      </c>
      <c r="I16" s="4">
        <v>326386</v>
      </c>
      <c r="J16" s="4">
        <v>0</v>
      </c>
      <c r="K16" s="4">
        <v>271</v>
      </c>
      <c r="L16" s="4">
        <v>1382</v>
      </c>
      <c r="M16" s="4">
        <v>4531.7</v>
      </c>
      <c r="N16" s="4">
        <v>986.7</v>
      </c>
      <c r="O16" s="4">
        <v>0</v>
      </c>
      <c r="P16" s="4">
        <v>0</v>
      </c>
      <c r="Q16" s="4">
        <v>1052</v>
      </c>
      <c r="R16" s="4">
        <v>2949</v>
      </c>
      <c r="S16" s="4">
        <v>71</v>
      </c>
    </row>
    <row r="17" spans="1:19" x14ac:dyDescent="0.25">
      <c r="A17" s="33" t="s">
        <v>44</v>
      </c>
      <c r="B17" s="3">
        <v>34606687</v>
      </c>
      <c r="C17" s="4">
        <v>791383</v>
      </c>
      <c r="D17" s="4">
        <v>-455590</v>
      </c>
      <c r="E17" s="4">
        <f t="shared" si="0"/>
        <v>335793</v>
      </c>
      <c r="F17" s="4">
        <v>335793</v>
      </c>
      <c r="G17" s="4">
        <v>2466</v>
      </c>
      <c r="H17" s="4">
        <v>338259</v>
      </c>
      <c r="I17" s="4">
        <v>335096</v>
      </c>
      <c r="J17" s="4">
        <v>0</v>
      </c>
      <c r="K17" s="4">
        <v>118</v>
      </c>
      <c r="L17" s="4">
        <v>3045</v>
      </c>
      <c r="M17" s="4">
        <v>7328</v>
      </c>
      <c r="N17" s="4">
        <v>1158</v>
      </c>
      <c r="O17" s="4">
        <v>-814</v>
      </c>
      <c r="P17" s="4">
        <v>-2</v>
      </c>
      <c r="Q17" s="4">
        <v>3286</v>
      </c>
      <c r="R17" s="4">
        <v>3846</v>
      </c>
      <c r="S17" s="4">
        <v>93</v>
      </c>
    </row>
    <row r="18" spans="1:19" x14ac:dyDescent="0.25">
      <c r="A18" s="33" t="s">
        <v>45</v>
      </c>
      <c r="B18" s="3">
        <v>37104458</v>
      </c>
      <c r="C18" s="4">
        <v>257392</v>
      </c>
      <c r="D18" s="4">
        <v>-194922</v>
      </c>
      <c r="E18" s="4">
        <f t="shared" si="0"/>
        <v>62470</v>
      </c>
      <c r="F18" s="4">
        <v>62538</v>
      </c>
      <c r="G18" s="4">
        <v>1651</v>
      </c>
      <c r="H18" s="4">
        <v>64189</v>
      </c>
      <c r="I18" s="4">
        <v>63334</v>
      </c>
      <c r="J18" s="4">
        <v>0</v>
      </c>
      <c r="K18" s="4">
        <v>0</v>
      </c>
      <c r="L18" s="4">
        <v>855</v>
      </c>
      <c r="M18" s="4">
        <v>3785</v>
      </c>
      <c r="N18" s="4">
        <v>936</v>
      </c>
      <c r="O18" s="4">
        <v>116.5</v>
      </c>
      <c r="P18" s="4">
        <v>72.599999999999994</v>
      </c>
      <c r="Q18" s="4">
        <v>815.3</v>
      </c>
      <c r="R18" s="4">
        <v>1978.6</v>
      </c>
      <c r="S18" s="4">
        <v>44.7</v>
      </c>
    </row>
    <row r="19" spans="1:19" x14ac:dyDescent="0.25">
      <c r="A19" s="33" t="s">
        <v>46</v>
      </c>
      <c r="B19" s="3">
        <v>19295802</v>
      </c>
      <c r="C19" s="4">
        <v>9031.2999999999993</v>
      </c>
      <c r="D19" s="4">
        <v>-4135.8999999999996</v>
      </c>
      <c r="E19" s="4">
        <f t="shared" si="0"/>
        <v>4895.3999999999996</v>
      </c>
      <c r="F19" s="4">
        <v>4960.3999999999996</v>
      </c>
      <c r="G19" s="4">
        <v>136.30000000000001</v>
      </c>
      <c r="H19" s="4">
        <v>5096.7</v>
      </c>
      <c r="I19" s="4">
        <v>4511.6000000000004</v>
      </c>
      <c r="J19" s="4">
        <v>4971.5</v>
      </c>
      <c r="K19" s="4">
        <v>0</v>
      </c>
      <c r="L19" s="4">
        <v>585.1</v>
      </c>
      <c r="M19" s="4">
        <v>425.5</v>
      </c>
      <c r="N19" s="4">
        <v>-165</v>
      </c>
      <c r="O19" s="4">
        <v>-493.2</v>
      </c>
      <c r="P19" s="4">
        <v>-27.2</v>
      </c>
      <c r="Q19" s="4">
        <v>39.200000000000003</v>
      </c>
      <c r="R19" s="4">
        <v>335.5</v>
      </c>
      <c r="S19" s="4">
        <v>414.4</v>
      </c>
    </row>
    <row r="20" spans="1:19" x14ac:dyDescent="0.25">
      <c r="A20" s="33" t="s">
        <v>47</v>
      </c>
      <c r="B20" s="3">
        <v>31671292</v>
      </c>
      <c r="C20" s="4">
        <v>953774</v>
      </c>
      <c r="D20" s="4">
        <v>-614586</v>
      </c>
      <c r="E20" s="4">
        <f t="shared" si="0"/>
        <v>339188</v>
      </c>
      <c r="F20" s="4">
        <v>292517</v>
      </c>
      <c r="G20" s="4">
        <v>1136</v>
      </c>
      <c r="H20" s="4">
        <v>293653</v>
      </c>
      <c r="I20" s="4">
        <v>292068</v>
      </c>
      <c r="J20" s="4">
        <v>217</v>
      </c>
      <c r="K20" s="4">
        <v>0</v>
      </c>
      <c r="L20" s="4">
        <v>1585</v>
      </c>
      <c r="M20" s="4">
        <v>5114</v>
      </c>
      <c r="N20" s="4">
        <v>1355.9</v>
      </c>
      <c r="O20" s="4">
        <v>121.9</v>
      </c>
      <c r="P20" s="4">
        <v>100</v>
      </c>
      <c r="Q20" s="4">
        <v>1952</v>
      </c>
      <c r="R20" s="4">
        <v>2500.1</v>
      </c>
      <c r="S20" s="4">
        <v>0</v>
      </c>
    </row>
    <row r="21" spans="1:19" x14ac:dyDescent="0.25">
      <c r="A21" s="33" t="s">
        <v>48</v>
      </c>
      <c r="B21" s="3" t="s">
        <v>6</v>
      </c>
      <c r="C21" s="4">
        <v>3575407</v>
      </c>
      <c r="D21" s="4">
        <v>-2375566</v>
      </c>
      <c r="E21" s="4">
        <f t="shared" si="0"/>
        <v>1199841</v>
      </c>
      <c r="F21" s="4">
        <v>1200587</v>
      </c>
      <c r="G21" s="4">
        <v>14936</v>
      </c>
      <c r="H21" s="4">
        <v>1215523</v>
      </c>
      <c r="I21" s="4">
        <v>1206187</v>
      </c>
      <c r="J21" s="4">
        <v>4966</v>
      </c>
      <c r="K21" s="4">
        <v>0</v>
      </c>
      <c r="L21" s="4">
        <v>9336</v>
      </c>
      <c r="M21" s="4">
        <v>32820</v>
      </c>
      <c r="N21" s="4">
        <v>7370</v>
      </c>
      <c r="O21" s="4">
        <v>2913</v>
      </c>
      <c r="P21" s="4">
        <v>2353</v>
      </c>
      <c r="Q21" s="4">
        <v>5764</v>
      </c>
      <c r="R21" s="4">
        <v>14935</v>
      </c>
      <c r="S21" s="4">
        <v>465</v>
      </c>
    </row>
    <row r="22" spans="1:19" x14ac:dyDescent="0.25">
      <c r="A22" s="33" t="s">
        <v>49</v>
      </c>
      <c r="B22" s="3">
        <v>33250539</v>
      </c>
      <c r="C22" s="4">
        <v>2356294</v>
      </c>
      <c r="D22" s="4">
        <v>-1364998</v>
      </c>
      <c r="E22" s="4">
        <f t="shared" si="0"/>
        <v>991296</v>
      </c>
      <c r="F22" s="4">
        <v>991461</v>
      </c>
      <c r="G22" s="4">
        <v>9419</v>
      </c>
      <c r="H22" s="4">
        <v>1000880</v>
      </c>
      <c r="I22" s="4">
        <v>992743</v>
      </c>
      <c r="J22" s="4">
        <v>3503</v>
      </c>
      <c r="K22" s="4">
        <v>770</v>
      </c>
      <c r="L22" s="4">
        <v>7367</v>
      </c>
      <c r="M22" s="4">
        <v>25541.599999999999</v>
      </c>
      <c r="N22" s="4">
        <v>3566.6</v>
      </c>
      <c r="O22" s="4">
        <v>-241.7</v>
      </c>
      <c r="P22" s="4">
        <v>37</v>
      </c>
      <c r="Q22" s="4">
        <v>3980.1</v>
      </c>
      <c r="R22" s="4">
        <v>12585</v>
      </c>
      <c r="S22" s="4">
        <v>540</v>
      </c>
    </row>
    <row r="23" spans="1:19" x14ac:dyDescent="0.25">
      <c r="A23" s="33" t="s">
        <v>50</v>
      </c>
      <c r="B23" s="3">
        <v>34707436</v>
      </c>
      <c r="C23" s="4">
        <v>15566.6</v>
      </c>
      <c r="D23" s="4">
        <v>-10282.5</v>
      </c>
      <c r="E23" s="4">
        <f t="shared" si="0"/>
        <v>5284.1</v>
      </c>
      <c r="F23" s="4">
        <v>5284.1</v>
      </c>
      <c r="G23" s="4">
        <v>136.5</v>
      </c>
      <c r="H23" s="4">
        <v>5420.6</v>
      </c>
      <c r="I23" s="4">
        <v>5335.9</v>
      </c>
      <c r="J23" s="4">
        <v>44.1</v>
      </c>
      <c r="K23" s="4">
        <v>0</v>
      </c>
      <c r="L23" s="4">
        <v>84.7</v>
      </c>
      <c r="M23" s="4">
        <v>666.2</v>
      </c>
      <c r="N23" s="4">
        <v>210</v>
      </c>
      <c r="O23" s="4">
        <v>6.5</v>
      </c>
      <c r="P23" s="4">
        <v>5.3</v>
      </c>
      <c r="Q23" s="4">
        <v>207</v>
      </c>
      <c r="R23" s="4">
        <v>389.4</v>
      </c>
      <c r="S23" s="4">
        <v>0</v>
      </c>
    </row>
    <row r="24" spans="1:19" x14ac:dyDescent="0.25">
      <c r="A24" s="33" t="s">
        <v>51</v>
      </c>
      <c r="B24" s="3">
        <v>34566566</v>
      </c>
      <c r="C24" s="4">
        <v>84086.7</v>
      </c>
      <c r="D24" s="4">
        <v>-54782</v>
      </c>
      <c r="E24" s="4">
        <f t="shared" si="0"/>
        <v>29304.699999999997</v>
      </c>
      <c r="F24" s="8">
        <v>29304.7</v>
      </c>
      <c r="G24" s="8">
        <v>639.79999999999995</v>
      </c>
      <c r="H24" s="4">
        <v>29944.5</v>
      </c>
      <c r="I24" s="4">
        <v>29364.9</v>
      </c>
      <c r="J24" s="4">
        <v>0</v>
      </c>
      <c r="K24" s="4">
        <v>0</v>
      </c>
      <c r="L24" s="4">
        <v>579.6</v>
      </c>
      <c r="M24" s="4">
        <v>1803.3</v>
      </c>
      <c r="N24" s="4">
        <v>301.8</v>
      </c>
      <c r="O24" s="4">
        <v>83.8</v>
      </c>
      <c r="P24" s="4">
        <v>68.7</v>
      </c>
      <c r="Q24" s="4">
        <v>308.3</v>
      </c>
      <c r="R24" s="4">
        <v>1314</v>
      </c>
      <c r="S24" s="4">
        <v>0</v>
      </c>
    </row>
    <row r="25" spans="1:19" ht="30" x14ac:dyDescent="0.25">
      <c r="A25" s="33" t="s">
        <v>52</v>
      </c>
      <c r="B25" s="3" t="s">
        <v>5</v>
      </c>
      <c r="C25" s="4">
        <v>3911</v>
      </c>
      <c r="D25" s="4">
        <v>-2950</v>
      </c>
      <c r="E25" s="4">
        <f t="shared" si="0"/>
        <v>961</v>
      </c>
      <c r="F25" s="4">
        <v>5958</v>
      </c>
      <c r="G25" s="4">
        <v>4497</v>
      </c>
      <c r="H25" s="4">
        <v>10455</v>
      </c>
      <c r="I25" s="4">
        <v>6162</v>
      </c>
      <c r="J25" s="4">
        <v>29.4</v>
      </c>
      <c r="K25" s="4">
        <v>0</v>
      </c>
      <c r="L25" s="4">
        <v>4293</v>
      </c>
      <c r="M25" s="4">
        <v>15299</v>
      </c>
      <c r="N25" s="4">
        <v>4013</v>
      </c>
      <c r="O25" s="4">
        <v>-35</v>
      </c>
      <c r="P25" s="4">
        <v>34</v>
      </c>
      <c r="Q25" s="4">
        <v>726</v>
      </c>
      <c r="R25" s="4">
        <v>10981</v>
      </c>
      <c r="S25" s="4">
        <v>266</v>
      </c>
    </row>
    <row r="26" spans="1:19" ht="30" x14ac:dyDescent="0.25">
      <c r="A26" s="33" t="s">
        <v>53</v>
      </c>
      <c r="B26" s="3">
        <v>19298255</v>
      </c>
      <c r="C26" s="4">
        <v>300.10000000000002</v>
      </c>
      <c r="D26" s="4">
        <v>-245.4</v>
      </c>
      <c r="E26" s="4">
        <f t="shared" si="0"/>
        <v>54.700000000000017</v>
      </c>
      <c r="F26" s="4">
        <v>54.7</v>
      </c>
      <c r="G26" s="4">
        <v>311</v>
      </c>
      <c r="H26" s="4">
        <v>365.7</v>
      </c>
      <c r="I26" s="4">
        <v>333.7</v>
      </c>
      <c r="J26" s="4">
        <v>29.4</v>
      </c>
      <c r="K26" s="4">
        <v>3.5</v>
      </c>
      <c r="L26" s="4">
        <v>28.5</v>
      </c>
      <c r="M26" s="4">
        <v>2056.4</v>
      </c>
      <c r="N26" s="4">
        <v>593.6</v>
      </c>
      <c r="O26" s="4">
        <v>40.9</v>
      </c>
      <c r="P26" s="4">
        <v>6.2</v>
      </c>
      <c r="Q26" s="4">
        <v>36.6</v>
      </c>
      <c r="R26" s="4">
        <v>1402.7</v>
      </c>
      <c r="S26" s="4">
        <v>12.2</v>
      </c>
    </row>
    <row r="27" spans="1:19" x14ac:dyDescent="0.25">
      <c r="A27" s="33" t="s">
        <v>54</v>
      </c>
      <c r="B27" s="3">
        <v>24782384</v>
      </c>
      <c r="C27" s="4">
        <v>2558.4</v>
      </c>
      <c r="D27" s="4">
        <v>-1099.0999999999999</v>
      </c>
      <c r="E27" s="4">
        <f t="shared" si="0"/>
        <v>1459.3000000000002</v>
      </c>
      <c r="F27" s="4">
        <v>1460.3</v>
      </c>
      <c r="G27" s="4">
        <v>104.5</v>
      </c>
      <c r="H27" s="4">
        <v>1564.8</v>
      </c>
      <c r="I27" s="4">
        <v>1498.6</v>
      </c>
      <c r="J27" s="4">
        <v>12.5</v>
      </c>
      <c r="K27" s="4">
        <v>0</v>
      </c>
      <c r="L27" s="4">
        <v>0</v>
      </c>
      <c r="M27" s="4">
        <v>2417.5</v>
      </c>
      <c r="N27" s="4">
        <v>824.1</v>
      </c>
      <c r="O27" s="4">
        <v>536.4</v>
      </c>
      <c r="P27" s="4">
        <v>55.6</v>
      </c>
      <c r="Q27" s="4">
        <v>174.1</v>
      </c>
      <c r="R27" s="4">
        <v>1520.1</v>
      </c>
      <c r="S27" s="4">
        <v>97</v>
      </c>
    </row>
    <row r="28" spans="1:19" x14ac:dyDescent="0.25">
      <c r="A28" s="33" t="s">
        <v>55</v>
      </c>
      <c r="B28" s="3">
        <v>32189152</v>
      </c>
      <c r="C28" s="4">
        <v>3771.6</v>
      </c>
      <c r="D28" s="4">
        <v>-2890.9</v>
      </c>
      <c r="E28" s="4">
        <f t="shared" si="0"/>
        <v>880.69999999999982</v>
      </c>
      <c r="F28" s="4">
        <v>897.6</v>
      </c>
      <c r="G28" s="4">
        <v>116.9</v>
      </c>
      <c r="H28" s="4">
        <v>1014.5</v>
      </c>
      <c r="I28" s="4">
        <v>804.7</v>
      </c>
      <c r="J28" s="4">
        <v>1218.2</v>
      </c>
      <c r="K28" s="4">
        <v>0</v>
      </c>
      <c r="L28" s="4">
        <v>209.8</v>
      </c>
      <c r="M28" s="4">
        <v>333.4</v>
      </c>
      <c r="N28" s="4">
        <v>77.3</v>
      </c>
      <c r="O28" s="4">
        <v>1.9</v>
      </c>
      <c r="P28" s="4">
        <v>1.7</v>
      </c>
      <c r="Q28" s="4">
        <v>186.1</v>
      </c>
      <c r="R28" s="4">
        <v>212.7</v>
      </c>
      <c r="S28" s="4">
        <v>16.100000000000001</v>
      </c>
    </row>
    <row r="29" spans="1:19" x14ac:dyDescent="0.25">
      <c r="A29" s="33" t="s">
        <v>56</v>
      </c>
      <c r="B29" s="3">
        <v>32092696</v>
      </c>
      <c r="C29" s="4">
        <v>2969.6</v>
      </c>
      <c r="D29" s="4">
        <v>-2101.1999999999998</v>
      </c>
      <c r="E29" s="4">
        <f t="shared" si="0"/>
        <v>868.40000000000009</v>
      </c>
      <c r="F29" s="4">
        <v>868.4</v>
      </c>
      <c r="G29" s="4">
        <v>543.9</v>
      </c>
      <c r="H29" s="4">
        <v>1412.3</v>
      </c>
      <c r="I29" s="4">
        <v>776.6</v>
      </c>
      <c r="J29" s="4">
        <v>3068</v>
      </c>
      <c r="K29" s="4">
        <v>0</v>
      </c>
      <c r="L29" s="4">
        <v>635.70000000000005</v>
      </c>
      <c r="M29" s="4">
        <v>2493</v>
      </c>
      <c r="N29" s="4">
        <v>880</v>
      </c>
      <c r="O29" s="4">
        <v>-439</v>
      </c>
      <c r="P29" s="4">
        <v>-439</v>
      </c>
      <c r="Q29" s="4">
        <v>25</v>
      </c>
      <c r="R29" s="4">
        <v>1718</v>
      </c>
      <c r="S29" s="4">
        <v>377</v>
      </c>
    </row>
    <row r="30" spans="1:19" ht="30" x14ac:dyDescent="0.25">
      <c r="A30" s="33" t="s">
        <v>57</v>
      </c>
      <c r="B30" s="3">
        <v>36384426</v>
      </c>
      <c r="C30" s="4">
        <v>5388.4</v>
      </c>
      <c r="D30" s="4">
        <v>-1809.3</v>
      </c>
      <c r="E30" s="4">
        <f t="shared" si="0"/>
        <v>3579.0999999999995</v>
      </c>
      <c r="F30" s="4">
        <v>3579.1</v>
      </c>
      <c r="G30" s="4">
        <v>1495</v>
      </c>
      <c r="H30" s="4">
        <v>5074.1000000000004</v>
      </c>
      <c r="I30" s="4">
        <v>4996.3</v>
      </c>
      <c r="J30" s="4">
        <v>5772.1</v>
      </c>
      <c r="K30" s="4">
        <v>0</v>
      </c>
      <c r="L30" s="4">
        <v>77.8</v>
      </c>
      <c r="M30" s="4">
        <v>3783.8</v>
      </c>
      <c r="N30" s="4">
        <v>553.4</v>
      </c>
      <c r="O30" s="4">
        <v>77.5</v>
      </c>
      <c r="P30" s="4">
        <v>163.1</v>
      </c>
      <c r="Q30" s="4">
        <v>365.6</v>
      </c>
      <c r="R30" s="4">
        <v>1259.2</v>
      </c>
      <c r="S30" s="4">
        <v>352.6</v>
      </c>
    </row>
    <row r="31" spans="1:19" ht="30" x14ac:dyDescent="0.25">
      <c r="A31" s="33" t="s">
        <v>58</v>
      </c>
      <c r="B31" s="3" t="s">
        <v>8</v>
      </c>
      <c r="C31" s="4">
        <v>2148</v>
      </c>
      <c r="D31" s="4">
        <v>-1590</v>
      </c>
      <c r="E31" s="4">
        <f t="shared" si="0"/>
        <v>558</v>
      </c>
      <c r="F31" s="4">
        <v>581</v>
      </c>
      <c r="G31" s="4">
        <v>5293</v>
      </c>
      <c r="H31" s="4">
        <v>5874</v>
      </c>
      <c r="I31" s="4">
        <v>2638</v>
      </c>
      <c r="J31" s="4">
        <v>581</v>
      </c>
      <c r="K31" s="4">
        <v>0</v>
      </c>
      <c r="L31" s="4">
        <v>3236</v>
      </c>
      <c r="M31" s="4">
        <v>73908</v>
      </c>
      <c r="N31" s="4">
        <v>7182</v>
      </c>
      <c r="O31" s="4">
        <v>493</v>
      </c>
      <c r="P31" s="4">
        <v>436</v>
      </c>
      <c r="Q31" s="4">
        <v>58584</v>
      </c>
      <c r="R31" s="4">
        <v>10232</v>
      </c>
      <c r="S31" s="4">
        <v>111</v>
      </c>
    </row>
    <row r="32" spans="1:19" ht="30" x14ac:dyDescent="0.25">
      <c r="A32" s="33" t="s">
        <v>59</v>
      </c>
      <c r="B32" s="3">
        <v>31554081</v>
      </c>
      <c r="C32" s="4">
        <v>1522.2</v>
      </c>
      <c r="D32" s="4">
        <v>-101.8</v>
      </c>
      <c r="E32" s="4">
        <f t="shared" si="0"/>
        <v>1420.4</v>
      </c>
      <c r="F32" s="4">
        <v>1522.2</v>
      </c>
      <c r="G32" s="4">
        <v>590.4</v>
      </c>
      <c r="H32" s="4">
        <v>2112.6</v>
      </c>
      <c r="I32" s="4">
        <v>2091.9</v>
      </c>
      <c r="J32" s="4">
        <v>1000</v>
      </c>
      <c r="K32" s="4">
        <v>0</v>
      </c>
      <c r="L32" s="4">
        <v>20.7</v>
      </c>
      <c r="M32" s="4">
        <v>925.7</v>
      </c>
      <c r="N32" s="4">
        <v>140.30000000000001</v>
      </c>
      <c r="O32" s="4">
        <v>0</v>
      </c>
      <c r="P32" s="4">
        <v>0.1</v>
      </c>
      <c r="Q32" s="4">
        <v>24.4</v>
      </c>
      <c r="R32" s="4">
        <v>612.1</v>
      </c>
      <c r="S32" s="4">
        <v>0</v>
      </c>
    </row>
    <row r="33" spans="1:19" x14ac:dyDescent="0.25">
      <c r="A33" s="33" t="s">
        <v>60</v>
      </c>
      <c r="B33" s="3">
        <v>32143691</v>
      </c>
      <c r="C33" s="4">
        <v>5144</v>
      </c>
      <c r="D33" s="4">
        <v>-3618</v>
      </c>
      <c r="E33" s="4">
        <f t="shared" si="0"/>
        <v>1526</v>
      </c>
      <c r="F33" s="4">
        <v>1534</v>
      </c>
      <c r="G33" s="4">
        <v>430</v>
      </c>
      <c r="H33" s="4">
        <v>1964</v>
      </c>
      <c r="I33" s="4">
        <v>1324</v>
      </c>
      <c r="J33" s="4">
        <v>513</v>
      </c>
      <c r="K33" s="4">
        <v>0</v>
      </c>
      <c r="L33" s="4">
        <v>640</v>
      </c>
      <c r="M33" s="8">
        <v>12980</v>
      </c>
      <c r="N33" s="4">
        <v>2525</v>
      </c>
      <c r="O33" s="4">
        <v>106</v>
      </c>
      <c r="P33" s="4">
        <v>79</v>
      </c>
      <c r="Q33" s="4">
        <v>3227</v>
      </c>
      <c r="R33" s="4">
        <v>6979</v>
      </c>
      <c r="S33" s="4">
        <v>439</v>
      </c>
    </row>
    <row r="34" spans="1:19" x14ac:dyDescent="0.25">
      <c r="A34" s="33" t="s">
        <v>61</v>
      </c>
      <c r="B34" s="3">
        <v>32143728</v>
      </c>
      <c r="C34" s="4">
        <v>517</v>
      </c>
      <c r="D34" s="4">
        <v>-2326</v>
      </c>
      <c r="E34" s="4">
        <f t="shared" si="0"/>
        <v>-1809</v>
      </c>
      <c r="F34" s="4">
        <v>663</v>
      </c>
      <c r="G34" s="4">
        <v>762</v>
      </c>
      <c r="H34" s="4">
        <v>1425</v>
      </c>
      <c r="I34" s="4">
        <v>856</v>
      </c>
      <c r="J34" s="4">
        <v>592</v>
      </c>
      <c r="K34" s="4">
        <v>0</v>
      </c>
      <c r="L34" s="4">
        <v>569</v>
      </c>
      <c r="M34" s="8">
        <v>6135</v>
      </c>
      <c r="N34" s="4">
        <v>1115</v>
      </c>
      <c r="O34" s="4">
        <v>127</v>
      </c>
      <c r="P34" s="4">
        <v>103</v>
      </c>
      <c r="Q34" s="4">
        <v>1630</v>
      </c>
      <c r="R34" s="4">
        <v>3343</v>
      </c>
      <c r="S34" s="4">
        <v>167</v>
      </c>
    </row>
    <row r="35" spans="1:19" x14ac:dyDescent="0.25">
      <c r="A35" s="33" t="s">
        <v>62</v>
      </c>
      <c r="B35" s="3">
        <v>32884484</v>
      </c>
      <c r="C35" s="4">
        <v>100.3</v>
      </c>
      <c r="D35" s="4">
        <v>-96.7</v>
      </c>
      <c r="E35" s="4">
        <f t="shared" si="0"/>
        <v>3.5999999999999943</v>
      </c>
      <c r="F35" s="4">
        <v>3.6</v>
      </c>
      <c r="G35" s="4">
        <v>6.3</v>
      </c>
      <c r="H35" s="4">
        <v>9.9</v>
      </c>
      <c r="I35" s="4">
        <v>-68.599999999999994</v>
      </c>
      <c r="J35" s="4">
        <v>24.7</v>
      </c>
      <c r="K35" s="4">
        <v>0</v>
      </c>
      <c r="L35" s="4">
        <v>78.5</v>
      </c>
      <c r="M35" s="4">
        <v>735.1</v>
      </c>
      <c r="N35" s="4">
        <v>217.4</v>
      </c>
      <c r="O35" s="4">
        <v>-97.4</v>
      </c>
      <c r="P35" s="4">
        <v>-97.4</v>
      </c>
      <c r="Q35" s="4">
        <v>115.1</v>
      </c>
      <c r="R35" s="4">
        <v>486.9</v>
      </c>
      <c r="S35" s="4">
        <v>2</v>
      </c>
    </row>
    <row r="36" spans="1:19" x14ac:dyDescent="0.25">
      <c r="A36" s="33" t="s">
        <v>63</v>
      </c>
      <c r="B36" s="14" t="s">
        <v>69</v>
      </c>
      <c r="C36" s="18" t="s">
        <v>69</v>
      </c>
      <c r="D36" s="18" t="s">
        <v>69</v>
      </c>
      <c r="E36" s="18" t="s">
        <v>69</v>
      </c>
      <c r="F36" s="18" t="s">
        <v>69</v>
      </c>
      <c r="G36" s="18" t="s">
        <v>69</v>
      </c>
      <c r="H36" s="18" t="s">
        <v>69</v>
      </c>
      <c r="I36" s="18" t="s">
        <v>69</v>
      </c>
      <c r="J36" s="18" t="s">
        <v>69</v>
      </c>
      <c r="K36" s="18" t="s">
        <v>69</v>
      </c>
      <c r="L36" s="18" t="s">
        <v>69</v>
      </c>
      <c r="M36" s="18" t="s">
        <v>69</v>
      </c>
      <c r="N36" s="18" t="s">
        <v>69</v>
      </c>
      <c r="O36" s="18" t="s">
        <v>69</v>
      </c>
      <c r="P36" s="18" t="s">
        <v>69</v>
      </c>
      <c r="Q36" s="18" t="s">
        <v>69</v>
      </c>
      <c r="R36" s="18" t="s">
        <v>69</v>
      </c>
      <c r="S36" s="18" t="s">
        <v>69</v>
      </c>
    </row>
    <row r="37" spans="1:19" ht="30" x14ac:dyDescent="0.25">
      <c r="A37" s="33" t="s">
        <v>64</v>
      </c>
      <c r="B37" s="14" t="s">
        <v>69</v>
      </c>
      <c r="C37" s="18" t="s">
        <v>69</v>
      </c>
      <c r="D37" s="18" t="s">
        <v>69</v>
      </c>
      <c r="E37" s="18" t="s">
        <v>69</v>
      </c>
      <c r="F37" s="18" t="s">
        <v>69</v>
      </c>
      <c r="G37" s="18" t="s">
        <v>69</v>
      </c>
      <c r="H37" s="18" t="s">
        <v>69</v>
      </c>
      <c r="I37" s="18" t="s">
        <v>69</v>
      </c>
      <c r="J37" s="18" t="s">
        <v>69</v>
      </c>
      <c r="K37" s="18" t="s">
        <v>69</v>
      </c>
      <c r="L37" s="18" t="s">
        <v>69</v>
      </c>
      <c r="M37" s="18" t="s">
        <v>69</v>
      </c>
      <c r="N37" s="18" t="s">
        <v>69</v>
      </c>
      <c r="O37" s="18" t="s">
        <v>69</v>
      </c>
      <c r="P37" s="18" t="s">
        <v>69</v>
      </c>
      <c r="Q37" s="18" t="s">
        <v>69</v>
      </c>
      <c r="R37" s="18" t="s">
        <v>69</v>
      </c>
      <c r="S37" s="18" t="s">
        <v>69</v>
      </c>
    </row>
    <row r="38" spans="1:19" x14ac:dyDescent="0.25">
      <c r="A38" s="33" t="s">
        <v>65</v>
      </c>
      <c r="B38" s="14" t="s">
        <v>69</v>
      </c>
      <c r="C38" s="18" t="s">
        <v>69</v>
      </c>
      <c r="D38" s="18" t="s">
        <v>69</v>
      </c>
      <c r="E38" s="18" t="s">
        <v>69</v>
      </c>
      <c r="F38" s="18" t="s">
        <v>69</v>
      </c>
      <c r="G38" s="18" t="s">
        <v>69</v>
      </c>
      <c r="H38" s="18" t="s">
        <v>69</v>
      </c>
      <c r="I38" s="18" t="s">
        <v>69</v>
      </c>
      <c r="J38" s="18" t="s">
        <v>69</v>
      </c>
      <c r="K38" s="18" t="s">
        <v>69</v>
      </c>
      <c r="L38" s="18" t="s">
        <v>69</v>
      </c>
      <c r="M38" s="18" t="s">
        <v>69</v>
      </c>
      <c r="N38" s="18" t="s">
        <v>69</v>
      </c>
      <c r="O38" s="18" t="s">
        <v>69</v>
      </c>
      <c r="P38" s="18" t="s">
        <v>69</v>
      </c>
      <c r="Q38" s="18" t="s">
        <v>69</v>
      </c>
      <c r="R38" s="18" t="s">
        <v>69</v>
      </c>
      <c r="S38" s="18" t="s">
        <v>69</v>
      </c>
    </row>
    <row r="39" spans="1:19" x14ac:dyDescent="0.25">
      <c r="A39" s="33" t="s">
        <v>66</v>
      </c>
      <c r="B39" s="14" t="s">
        <v>69</v>
      </c>
      <c r="C39" s="18" t="s">
        <v>69</v>
      </c>
      <c r="D39" s="18" t="s">
        <v>69</v>
      </c>
      <c r="E39" s="18" t="s">
        <v>69</v>
      </c>
      <c r="F39" s="18" t="s">
        <v>69</v>
      </c>
      <c r="G39" s="18" t="s">
        <v>69</v>
      </c>
      <c r="H39" s="18" t="s">
        <v>69</v>
      </c>
      <c r="I39" s="18" t="s">
        <v>69</v>
      </c>
      <c r="J39" s="18" t="s">
        <v>69</v>
      </c>
      <c r="K39" s="18" t="s">
        <v>69</v>
      </c>
      <c r="L39" s="18" t="s">
        <v>69</v>
      </c>
      <c r="M39" s="18" t="s">
        <v>69</v>
      </c>
      <c r="N39" s="18" t="s">
        <v>69</v>
      </c>
      <c r="O39" s="18" t="s">
        <v>69</v>
      </c>
      <c r="P39" s="18" t="s">
        <v>69</v>
      </c>
      <c r="Q39" s="18" t="s">
        <v>69</v>
      </c>
      <c r="R39" s="18" t="s">
        <v>69</v>
      </c>
      <c r="S39" s="18" t="s">
        <v>69</v>
      </c>
    </row>
    <row r="40" spans="1:19" x14ac:dyDescent="0.25">
      <c r="A40" s="33" t="s">
        <v>67</v>
      </c>
      <c r="B40" s="14" t="s">
        <v>69</v>
      </c>
      <c r="C40" s="18" t="s">
        <v>69</v>
      </c>
      <c r="D40" s="18" t="s">
        <v>69</v>
      </c>
      <c r="E40" s="18" t="s">
        <v>69</v>
      </c>
      <c r="F40" s="18" t="s">
        <v>69</v>
      </c>
      <c r="G40" s="18" t="s">
        <v>69</v>
      </c>
      <c r="H40" s="18" t="s">
        <v>69</v>
      </c>
      <c r="I40" s="18" t="s">
        <v>69</v>
      </c>
      <c r="J40" s="18" t="s">
        <v>69</v>
      </c>
      <c r="K40" s="18" t="s">
        <v>69</v>
      </c>
      <c r="L40" s="18" t="s">
        <v>69</v>
      </c>
      <c r="M40" s="18" t="s">
        <v>69</v>
      </c>
      <c r="N40" s="18" t="s">
        <v>69</v>
      </c>
      <c r="O40" s="18" t="s">
        <v>69</v>
      </c>
      <c r="P40" s="18" t="s">
        <v>69</v>
      </c>
      <c r="Q40" s="18" t="s">
        <v>69</v>
      </c>
      <c r="R40" s="18" t="s">
        <v>69</v>
      </c>
      <c r="S40" s="18" t="s">
        <v>69</v>
      </c>
    </row>
    <row r="41" spans="1:19" ht="30" x14ac:dyDescent="0.25">
      <c r="A41" s="33" t="s">
        <v>68</v>
      </c>
      <c r="B41" s="14" t="s">
        <v>69</v>
      </c>
      <c r="C41" s="18" t="s">
        <v>69</v>
      </c>
      <c r="D41" s="18" t="s">
        <v>69</v>
      </c>
      <c r="E41" s="18" t="s">
        <v>69</v>
      </c>
      <c r="F41" s="18" t="s">
        <v>69</v>
      </c>
      <c r="G41" s="18" t="s">
        <v>69</v>
      </c>
      <c r="H41" s="18" t="s">
        <v>69</v>
      </c>
      <c r="I41" s="18" t="s">
        <v>69</v>
      </c>
      <c r="J41" s="18" t="s">
        <v>69</v>
      </c>
      <c r="K41" s="18" t="s">
        <v>69</v>
      </c>
      <c r="L41" s="18" t="s">
        <v>69</v>
      </c>
      <c r="M41" s="18" t="s">
        <v>69</v>
      </c>
      <c r="N41" s="18" t="s">
        <v>69</v>
      </c>
      <c r="O41" s="18" t="s">
        <v>69</v>
      </c>
      <c r="P41" s="18" t="s">
        <v>69</v>
      </c>
      <c r="Q41" s="18" t="s">
        <v>69</v>
      </c>
      <c r="R41" s="18" t="s">
        <v>69</v>
      </c>
      <c r="S41" s="18" t="s">
        <v>69</v>
      </c>
    </row>
  </sheetData>
  <autoFilter ref="A1:S41"/>
  <printOptions horizontalCentered="1" verticalCentered="1"/>
  <pageMargins left="0.19685039370078741" right="0.19685039370078741" top="0.19685039370078741" bottom="0.19685039370078741" header="0" footer="0"/>
  <pageSetup paperSize="9" scale="6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90" zoomScaleNormal="90" workbookViewId="0"/>
  </sheetViews>
  <sheetFormatPr defaultRowHeight="15" x14ac:dyDescent="0.25"/>
  <cols>
    <col min="1" max="1" width="42" style="35" customWidth="1"/>
    <col min="2" max="2" width="12.42578125" style="22" customWidth="1"/>
    <col min="3" max="10" width="12.42578125" style="21" customWidth="1"/>
    <col min="11" max="11" width="15.28515625" style="21" customWidth="1"/>
    <col min="12" max="12" width="15" style="21" customWidth="1"/>
    <col min="13" max="13" width="14.85546875" style="21" customWidth="1"/>
    <col min="14" max="14" width="12.42578125" style="21" customWidth="1"/>
    <col min="15" max="15" width="19.85546875" style="21" customWidth="1"/>
    <col min="16" max="16" width="17.85546875" style="21" customWidth="1"/>
    <col min="17" max="17" width="13.42578125" style="20" customWidth="1"/>
    <col min="18" max="18" width="14.7109375" style="20" customWidth="1"/>
    <col min="19" max="19" width="14.85546875" style="20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19" s="2" customFormat="1" ht="85.5" x14ac:dyDescent="0.25">
      <c r="A1" s="5" t="s">
        <v>25</v>
      </c>
      <c r="B1" s="23" t="s">
        <v>0</v>
      </c>
      <c r="C1" s="16" t="s">
        <v>18</v>
      </c>
      <c r="D1" s="16" t="s">
        <v>19</v>
      </c>
      <c r="E1" s="16" t="s">
        <v>26</v>
      </c>
      <c r="F1" s="16" t="s">
        <v>17</v>
      </c>
      <c r="G1" s="16" t="s">
        <v>16</v>
      </c>
      <c r="H1" s="16" t="s">
        <v>20</v>
      </c>
      <c r="I1" s="16" t="s">
        <v>22</v>
      </c>
      <c r="J1" s="16" t="s">
        <v>21</v>
      </c>
      <c r="K1" s="16" t="s">
        <v>23</v>
      </c>
      <c r="L1" s="16" t="s">
        <v>24</v>
      </c>
      <c r="M1" s="16" t="s">
        <v>9</v>
      </c>
      <c r="N1" s="16" t="s">
        <v>10</v>
      </c>
      <c r="O1" s="16" t="s">
        <v>14</v>
      </c>
      <c r="P1" s="16" t="s">
        <v>15</v>
      </c>
      <c r="Q1" s="16" t="s">
        <v>11</v>
      </c>
      <c r="R1" s="16" t="s">
        <v>12</v>
      </c>
      <c r="S1" s="16" t="s">
        <v>13</v>
      </c>
    </row>
    <row r="2" spans="1:19" x14ac:dyDescent="0.25">
      <c r="A2" s="33" t="s">
        <v>28</v>
      </c>
      <c r="B2" s="3" t="s">
        <v>3</v>
      </c>
      <c r="C2" s="4">
        <v>109390</v>
      </c>
      <c r="D2" s="4">
        <v>-54778</v>
      </c>
      <c r="E2" s="4">
        <f t="shared" ref="E2:E35" si="0">C2+D2</f>
        <v>54612</v>
      </c>
      <c r="F2" s="4">
        <v>55263</v>
      </c>
      <c r="G2" s="4">
        <v>15266</v>
      </c>
      <c r="H2" s="4">
        <v>70529</v>
      </c>
      <c r="I2" s="4">
        <v>61386</v>
      </c>
      <c r="J2" s="4">
        <v>95058</v>
      </c>
      <c r="K2" s="4">
        <v>1578</v>
      </c>
      <c r="L2" s="4">
        <v>7565</v>
      </c>
      <c r="M2" s="4">
        <v>18306</v>
      </c>
      <c r="N2" s="4">
        <v>-38468</v>
      </c>
      <c r="O2" s="4">
        <v>4289</v>
      </c>
      <c r="P2" s="4">
        <v>5936</v>
      </c>
      <c r="Q2" s="4">
        <v>19162</v>
      </c>
      <c r="R2" s="4">
        <v>29511</v>
      </c>
      <c r="S2" s="4">
        <v>7665</v>
      </c>
    </row>
    <row r="3" spans="1:19" x14ac:dyDescent="0.25">
      <c r="A3" s="33" t="s">
        <v>30</v>
      </c>
      <c r="B3" s="3">
        <v>31448144</v>
      </c>
      <c r="C3" s="4">
        <v>883972</v>
      </c>
      <c r="D3" s="4">
        <v>-659502</v>
      </c>
      <c r="E3" s="4">
        <f t="shared" si="0"/>
        <v>224470</v>
      </c>
      <c r="F3" s="8">
        <v>256905</v>
      </c>
      <c r="G3" s="8">
        <v>86034</v>
      </c>
      <c r="H3" s="8">
        <v>342970</v>
      </c>
      <c r="I3" s="4">
        <v>256384</v>
      </c>
      <c r="J3" s="4">
        <v>360001</v>
      </c>
      <c r="K3" s="4">
        <v>30100</v>
      </c>
      <c r="L3" s="4">
        <v>56486</v>
      </c>
      <c r="M3" s="4">
        <v>195295</v>
      </c>
      <c r="N3" s="4">
        <v>-36655</v>
      </c>
      <c r="O3" s="4">
        <v>-48631</v>
      </c>
      <c r="P3" s="4">
        <v>-50910</v>
      </c>
      <c r="Q3" s="4">
        <v>108256</v>
      </c>
      <c r="R3" s="4">
        <v>85135</v>
      </c>
      <c r="S3" s="4">
        <v>19909</v>
      </c>
    </row>
    <row r="4" spans="1:19" x14ac:dyDescent="0.25">
      <c r="A4" s="33" t="s">
        <v>31</v>
      </c>
      <c r="B4" s="3">
        <v>30083573</v>
      </c>
      <c r="C4" s="4">
        <v>5653.9</v>
      </c>
      <c r="D4" s="4">
        <v>-2345</v>
      </c>
      <c r="E4" s="4">
        <f t="shared" si="0"/>
        <v>3308.8999999999996</v>
      </c>
      <c r="F4" s="4">
        <v>3308.9</v>
      </c>
      <c r="G4" s="4">
        <v>7147.1</v>
      </c>
      <c r="H4" s="4">
        <v>10456</v>
      </c>
      <c r="I4" s="4">
        <v>4666.3999999999996</v>
      </c>
      <c r="J4" s="4">
        <v>0</v>
      </c>
      <c r="K4" s="4">
        <v>0</v>
      </c>
      <c r="L4" s="4">
        <v>5789.6</v>
      </c>
      <c r="M4" s="4">
        <v>9260.7999999999993</v>
      </c>
      <c r="N4" s="4">
        <v>2602.1</v>
      </c>
      <c r="O4" s="4">
        <v>130.69999999999999</v>
      </c>
      <c r="P4" s="4">
        <v>109.6</v>
      </c>
      <c r="Q4" s="4">
        <v>2598.6</v>
      </c>
      <c r="R4" s="4">
        <v>2694.7</v>
      </c>
      <c r="S4" s="4">
        <v>1023.2</v>
      </c>
    </row>
    <row r="5" spans="1:19" x14ac:dyDescent="0.25">
      <c r="A5" s="33" t="s">
        <v>32</v>
      </c>
      <c r="B5" s="3">
        <v>32459822</v>
      </c>
      <c r="C5" s="4">
        <v>24806</v>
      </c>
      <c r="D5" s="4">
        <v>-7574</v>
      </c>
      <c r="E5" s="4">
        <f t="shared" si="0"/>
        <v>17232</v>
      </c>
      <c r="F5" s="4">
        <v>17477</v>
      </c>
      <c r="G5" s="4">
        <v>8644</v>
      </c>
      <c r="H5" s="4">
        <v>26121</v>
      </c>
      <c r="I5" s="4">
        <v>22478</v>
      </c>
      <c r="J5" s="4">
        <v>9508</v>
      </c>
      <c r="K5" s="4">
        <v>0</v>
      </c>
      <c r="L5" s="4">
        <v>3643</v>
      </c>
      <c r="M5" s="4">
        <v>18117</v>
      </c>
      <c r="N5" s="4">
        <v>4779</v>
      </c>
      <c r="O5" s="4">
        <v>762</v>
      </c>
      <c r="P5" s="4">
        <v>530</v>
      </c>
      <c r="Q5" s="4">
        <v>3167</v>
      </c>
      <c r="R5" s="4">
        <v>4064</v>
      </c>
      <c r="S5" s="4">
        <v>1310</v>
      </c>
    </row>
    <row r="6" spans="1:19" ht="30" x14ac:dyDescent="0.25">
      <c r="A6" s="33" t="s">
        <v>33</v>
      </c>
      <c r="B6" s="3">
        <v>36486749</v>
      </c>
      <c r="C6" s="4">
        <v>1199.5</v>
      </c>
      <c r="D6" s="4">
        <v>-698.8</v>
      </c>
      <c r="E6" s="4">
        <f t="shared" si="0"/>
        <v>500.70000000000005</v>
      </c>
      <c r="F6" s="4">
        <v>500.7</v>
      </c>
      <c r="G6" s="4">
        <v>2434.6999999999998</v>
      </c>
      <c r="H6" s="4">
        <v>2935.4</v>
      </c>
      <c r="I6" s="4">
        <v>1339.8</v>
      </c>
      <c r="J6" s="4">
        <v>0</v>
      </c>
      <c r="K6" s="4">
        <v>0</v>
      </c>
      <c r="L6" s="4">
        <v>1595.8</v>
      </c>
      <c r="M6" s="4">
        <v>5715.3</v>
      </c>
      <c r="N6" s="4">
        <v>930.5</v>
      </c>
      <c r="O6" s="4">
        <v>-316.39999999999998</v>
      </c>
      <c r="P6" s="4">
        <v>62.2</v>
      </c>
      <c r="Q6" s="4">
        <v>0</v>
      </c>
      <c r="R6" s="4">
        <v>491.5</v>
      </c>
      <c r="S6" s="4">
        <v>278</v>
      </c>
    </row>
    <row r="7" spans="1:19" x14ac:dyDescent="0.25">
      <c r="A7" s="33" t="s">
        <v>34</v>
      </c>
      <c r="B7" s="3" t="s">
        <v>7</v>
      </c>
      <c r="C7" s="4">
        <v>327529</v>
      </c>
      <c r="D7" s="4">
        <v>-112688</v>
      </c>
      <c r="E7" s="4">
        <f t="shared" si="0"/>
        <v>214841</v>
      </c>
      <c r="F7" s="4">
        <v>217667</v>
      </c>
      <c r="G7" s="4">
        <v>6615</v>
      </c>
      <c r="H7" s="4">
        <v>224282</v>
      </c>
      <c r="I7" s="4">
        <v>223480</v>
      </c>
      <c r="J7" s="4">
        <v>46484</v>
      </c>
      <c r="K7" s="4">
        <v>0</v>
      </c>
      <c r="L7" s="4">
        <v>802</v>
      </c>
      <c r="M7" s="4">
        <v>14328</v>
      </c>
      <c r="N7" s="4">
        <v>3147</v>
      </c>
      <c r="O7" s="4">
        <v>697</v>
      </c>
      <c r="P7" s="4">
        <v>781</v>
      </c>
      <c r="Q7" s="4">
        <v>5160</v>
      </c>
      <c r="R7" s="4">
        <v>5198</v>
      </c>
      <c r="S7" s="4">
        <v>308</v>
      </c>
    </row>
    <row r="8" spans="1:19" x14ac:dyDescent="0.25">
      <c r="A8" s="33" t="s">
        <v>35</v>
      </c>
      <c r="B8" s="3">
        <v>32333053</v>
      </c>
      <c r="C8" s="4">
        <v>4814.8</v>
      </c>
      <c r="D8" s="4">
        <v>-1284.9000000000001</v>
      </c>
      <c r="E8" s="4">
        <f t="shared" si="0"/>
        <v>3529.9</v>
      </c>
      <c r="F8" s="4">
        <v>3529.9</v>
      </c>
      <c r="G8" s="4">
        <v>1424.3</v>
      </c>
      <c r="H8" s="4">
        <v>4954.2</v>
      </c>
      <c r="I8" s="4">
        <v>3858.3</v>
      </c>
      <c r="J8" s="4">
        <v>2660</v>
      </c>
      <c r="K8" s="4">
        <v>0</v>
      </c>
      <c r="L8" s="4">
        <v>1095.9000000000001</v>
      </c>
      <c r="M8" s="4">
        <v>9176.5</v>
      </c>
      <c r="N8" s="4">
        <v>2596</v>
      </c>
      <c r="O8" s="4">
        <v>682</v>
      </c>
      <c r="P8" s="4">
        <v>598.29999999999995</v>
      </c>
      <c r="Q8" s="4">
        <v>5957</v>
      </c>
      <c r="R8" s="4">
        <v>1969</v>
      </c>
      <c r="S8" s="4">
        <v>113</v>
      </c>
    </row>
    <row r="9" spans="1:19" ht="30" x14ac:dyDescent="0.25">
      <c r="A9" s="33" t="s">
        <v>36</v>
      </c>
      <c r="B9" s="3">
        <v>13845696</v>
      </c>
      <c r="C9" s="4">
        <v>5274.9</v>
      </c>
      <c r="D9" s="4">
        <v>-1675.6</v>
      </c>
      <c r="E9" s="4">
        <f t="shared" si="0"/>
        <v>3599.2999999999997</v>
      </c>
      <c r="F9" s="4">
        <v>3778</v>
      </c>
      <c r="G9" s="4">
        <v>1028.4000000000001</v>
      </c>
      <c r="H9" s="4">
        <v>4806.3999999999996</v>
      </c>
      <c r="I9" s="4">
        <v>4468.3999999999996</v>
      </c>
      <c r="J9" s="4">
        <v>3799.3</v>
      </c>
      <c r="K9" s="4">
        <v>0</v>
      </c>
      <c r="L9" s="4">
        <v>338</v>
      </c>
      <c r="M9" s="4">
        <v>6244.7</v>
      </c>
      <c r="N9" s="4">
        <v>1776.6</v>
      </c>
      <c r="O9" s="4">
        <v>795.3</v>
      </c>
      <c r="P9" s="4">
        <v>652.1</v>
      </c>
      <c r="Q9" s="4">
        <v>2577.1999999999998</v>
      </c>
      <c r="R9" s="4">
        <v>2354.1999999999998</v>
      </c>
      <c r="S9" s="4">
        <v>278.60000000000002</v>
      </c>
    </row>
    <row r="10" spans="1:19" ht="30" x14ac:dyDescent="0.25">
      <c r="A10" s="33" t="s">
        <v>37</v>
      </c>
      <c r="B10" s="3" t="s">
        <v>4</v>
      </c>
      <c r="C10" s="4">
        <v>4377</v>
      </c>
      <c r="D10" s="4">
        <v>-1892</v>
      </c>
      <c r="E10" s="4">
        <f t="shared" si="0"/>
        <v>2485</v>
      </c>
      <c r="F10" s="4">
        <v>2485</v>
      </c>
      <c r="G10" s="4">
        <v>2960</v>
      </c>
      <c r="H10" s="4">
        <v>5445</v>
      </c>
      <c r="I10" s="4">
        <v>3782</v>
      </c>
      <c r="J10" s="4">
        <v>7383</v>
      </c>
      <c r="K10" s="4">
        <v>7</v>
      </c>
      <c r="L10" s="4">
        <v>1656</v>
      </c>
      <c r="M10" s="4">
        <v>20013</v>
      </c>
      <c r="N10" s="4">
        <v>3323</v>
      </c>
      <c r="O10" s="4">
        <v>266</v>
      </c>
      <c r="P10" s="4">
        <v>366</v>
      </c>
      <c r="Q10" s="4">
        <v>9478</v>
      </c>
      <c r="R10" s="4">
        <v>6968</v>
      </c>
      <c r="S10" s="4">
        <v>295</v>
      </c>
    </row>
    <row r="11" spans="1:19" x14ac:dyDescent="0.25">
      <c r="A11" s="33" t="s">
        <v>38</v>
      </c>
      <c r="B11" s="3" t="s">
        <v>2</v>
      </c>
      <c r="C11" s="4">
        <v>6673</v>
      </c>
      <c r="D11" s="4">
        <v>-2347</v>
      </c>
      <c r="E11" s="4">
        <f t="shared" si="0"/>
        <v>4326</v>
      </c>
      <c r="F11" s="4">
        <v>4326</v>
      </c>
      <c r="G11" s="4">
        <v>736</v>
      </c>
      <c r="H11" s="4">
        <v>5062</v>
      </c>
      <c r="I11" s="4">
        <v>4877</v>
      </c>
      <c r="J11" s="4">
        <v>2030</v>
      </c>
      <c r="K11" s="4">
        <v>0</v>
      </c>
      <c r="L11" s="4">
        <v>185</v>
      </c>
      <c r="M11" s="4">
        <v>6092</v>
      </c>
      <c r="N11" s="4">
        <v>1388</v>
      </c>
      <c r="O11" s="4">
        <v>-94</v>
      </c>
      <c r="P11" s="4">
        <v>2</v>
      </c>
      <c r="Q11" s="4">
        <v>1113</v>
      </c>
      <c r="R11" s="4">
        <v>3256</v>
      </c>
      <c r="S11" s="4">
        <v>305</v>
      </c>
    </row>
    <row r="12" spans="1:19" x14ac:dyDescent="0.25">
      <c r="A12" s="33" t="s">
        <v>39</v>
      </c>
      <c r="B12" s="3">
        <v>32884306</v>
      </c>
      <c r="C12" s="4">
        <v>1803.5</v>
      </c>
      <c r="D12" s="4">
        <v>-415.7</v>
      </c>
      <c r="E12" s="4">
        <f t="shared" si="0"/>
        <v>1387.8</v>
      </c>
      <c r="F12" s="4">
        <v>1387.8</v>
      </c>
      <c r="G12" s="4">
        <v>554.9</v>
      </c>
      <c r="H12" s="4">
        <v>1942.7</v>
      </c>
      <c r="I12" s="4">
        <v>1436.4</v>
      </c>
      <c r="J12" s="4">
        <v>1063.9000000000001</v>
      </c>
      <c r="K12" s="4">
        <v>0</v>
      </c>
      <c r="L12" s="4">
        <v>506.3</v>
      </c>
      <c r="M12" s="4">
        <v>76.3</v>
      </c>
      <c r="N12" s="4">
        <v>-895.8</v>
      </c>
      <c r="O12" s="4">
        <v>239.3</v>
      </c>
      <c r="P12" s="4">
        <v>5.5</v>
      </c>
      <c r="Q12" s="4">
        <v>76.8</v>
      </c>
      <c r="R12" s="4">
        <v>949.7</v>
      </c>
      <c r="S12" s="4">
        <v>54.3</v>
      </c>
    </row>
    <row r="13" spans="1:19" x14ac:dyDescent="0.25">
      <c r="A13" s="33" t="s">
        <v>40</v>
      </c>
      <c r="B13" s="3">
        <v>24796498</v>
      </c>
      <c r="C13" s="4">
        <v>6371.6</v>
      </c>
      <c r="D13" s="4">
        <v>-687.9</v>
      </c>
      <c r="E13" s="4">
        <f t="shared" si="0"/>
        <v>5683.7000000000007</v>
      </c>
      <c r="F13" s="4">
        <v>6242.2</v>
      </c>
      <c r="G13" s="4">
        <v>579.20000000000005</v>
      </c>
      <c r="H13" s="4">
        <v>6821.4</v>
      </c>
      <c r="I13" s="4">
        <v>6815.2</v>
      </c>
      <c r="J13" s="4">
        <v>1692.1</v>
      </c>
      <c r="K13" s="4">
        <v>0</v>
      </c>
      <c r="L13" s="4">
        <v>6.2</v>
      </c>
      <c r="M13" s="4">
        <v>649.5</v>
      </c>
      <c r="N13" s="4">
        <v>800.6</v>
      </c>
      <c r="O13" s="4">
        <v>129.19999999999999</v>
      </c>
      <c r="P13" s="4">
        <v>90.5</v>
      </c>
      <c r="Q13" s="4">
        <v>1353.9</v>
      </c>
      <c r="R13" s="4">
        <v>1432.4</v>
      </c>
      <c r="S13" s="4">
        <v>369.9</v>
      </c>
    </row>
    <row r="14" spans="1:19" ht="30" x14ac:dyDescent="0.25">
      <c r="A14" s="33" t="s">
        <v>41</v>
      </c>
      <c r="B14" s="3">
        <v>38457747</v>
      </c>
      <c r="C14" s="4">
        <v>658.5</v>
      </c>
      <c r="D14" s="4">
        <v>-534.1</v>
      </c>
      <c r="E14" s="4">
        <f t="shared" si="0"/>
        <v>124.39999999999998</v>
      </c>
      <c r="F14" s="4">
        <v>75945.399999999994</v>
      </c>
      <c r="G14" s="4">
        <v>3046.1</v>
      </c>
      <c r="H14" s="4">
        <v>78991.5</v>
      </c>
      <c r="I14" s="4">
        <v>2216.3000000000002</v>
      </c>
      <c r="J14" s="4">
        <v>248</v>
      </c>
      <c r="K14" s="4">
        <v>76588.100000000006</v>
      </c>
      <c r="L14" s="4">
        <v>187.1</v>
      </c>
      <c r="M14" s="4">
        <v>2104.3000000000002</v>
      </c>
      <c r="N14" s="4">
        <v>1790.2</v>
      </c>
      <c r="O14" s="4">
        <v>1037</v>
      </c>
      <c r="P14" s="4">
        <v>850.3</v>
      </c>
      <c r="Q14" s="4">
        <v>51.4</v>
      </c>
      <c r="R14" s="4">
        <v>894.7</v>
      </c>
      <c r="S14" s="4">
        <v>65.900000000000006</v>
      </c>
    </row>
    <row r="15" spans="1:19" x14ac:dyDescent="0.25">
      <c r="A15" s="33" t="s">
        <v>42</v>
      </c>
      <c r="B15" s="3">
        <v>34437926</v>
      </c>
      <c r="C15" s="4">
        <v>260040</v>
      </c>
      <c r="D15" s="4">
        <v>-119936</v>
      </c>
      <c r="E15" s="4">
        <f t="shared" si="0"/>
        <v>140104</v>
      </c>
      <c r="F15" s="4">
        <v>140104</v>
      </c>
      <c r="G15" s="4">
        <v>7013</v>
      </c>
      <c r="H15" s="4">
        <v>147117</v>
      </c>
      <c r="I15" s="4">
        <v>129469</v>
      </c>
      <c r="J15" s="4">
        <v>0</v>
      </c>
      <c r="K15" s="4">
        <v>0</v>
      </c>
      <c r="L15" s="4">
        <v>17648</v>
      </c>
      <c r="M15" s="4">
        <v>9820</v>
      </c>
      <c r="N15" s="4">
        <v>-697</v>
      </c>
      <c r="O15" s="4">
        <v>-2871</v>
      </c>
      <c r="P15" s="4">
        <v>-2871</v>
      </c>
      <c r="Q15" s="4">
        <v>8134</v>
      </c>
      <c r="R15" s="4">
        <v>2993</v>
      </c>
      <c r="S15" s="4">
        <v>23</v>
      </c>
    </row>
    <row r="16" spans="1:19" x14ac:dyDescent="0.25">
      <c r="A16" s="33" t="s">
        <v>43</v>
      </c>
      <c r="B16" s="3">
        <v>34607130</v>
      </c>
      <c r="C16" s="4">
        <v>649259</v>
      </c>
      <c r="D16" s="4">
        <v>-380447</v>
      </c>
      <c r="E16" s="4">
        <f t="shared" si="0"/>
        <v>268812</v>
      </c>
      <c r="F16" s="4">
        <v>268812</v>
      </c>
      <c r="G16" s="4">
        <v>781</v>
      </c>
      <c r="H16" s="4">
        <v>269593</v>
      </c>
      <c r="I16" s="4">
        <v>268047</v>
      </c>
      <c r="J16" s="4">
        <v>0</v>
      </c>
      <c r="K16" s="4">
        <v>207</v>
      </c>
      <c r="L16" s="4">
        <v>1339</v>
      </c>
      <c r="M16" s="4">
        <v>2869</v>
      </c>
      <c r="N16" s="4">
        <v>159</v>
      </c>
      <c r="O16" s="4">
        <v>-401</v>
      </c>
      <c r="P16" s="4">
        <v>-401</v>
      </c>
      <c r="Q16" s="4">
        <v>1060</v>
      </c>
      <c r="R16" s="4">
        <v>1985</v>
      </c>
      <c r="S16" s="4">
        <v>4</v>
      </c>
    </row>
    <row r="17" spans="1:19" x14ac:dyDescent="0.25">
      <c r="A17" s="33" t="s">
        <v>44</v>
      </c>
      <c r="B17" s="3">
        <v>34606687</v>
      </c>
      <c r="C17" s="4">
        <v>623630</v>
      </c>
      <c r="D17" s="4">
        <v>-353878</v>
      </c>
      <c r="E17" s="4">
        <f t="shared" si="0"/>
        <v>269752</v>
      </c>
      <c r="F17" s="4">
        <v>269754</v>
      </c>
      <c r="G17" s="4">
        <v>1470</v>
      </c>
      <c r="H17" s="4">
        <v>271224</v>
      </c>
      <c r="I17" s="4">
        <v>269050</v>
      </c>
      <c r="J17" s="4">
        <v>0</v>
      </c>
      <c r="K17" s="4">
        <v>113</v>
      </c>
      <c r="L17" s="4">
        <v>2061</v>
      </c>
      <c r="M17" s="4">
        <v>4642</v>
      </c>
      <c r="N17" s="4">
        <v>534</v>
      </c>
      <c r="O17" s="4">
        <v>-1567</v>
      </c>
      <c r="P17" s="4">
        <v>-1567</v>
      </c>
      <c r="Q17" s="4">
        <v>1504</v>
      </c>
      <c r="R17" s="4">
        <v>3030</v>
      </c>
      <c r="S17" s="4">
        <v>32</v>
      </c>
    </row>
    <row r="18" spans="1:19" x14ac:dyDescent="0.25">
      <c r="A18" s="33" t="s">
        <v>45</v>
      </c>
      <c r="B18" s="3">
        <v>37104458</v>
      </c>
      <c r="C18" s="4">
        <v>317347</v>
      </c>
      <c r="D18" s="4">
        <v>-226307</v>
      </c>
      <c r="E18" s="4">
        <f t="shared" si="0"/>
        <v>91040</v>
      </c>
      <c r="F18" s="4">
        <v>91108</v>
      </c>
      <c r="G18" s="4">
        <v>1590</v>
      </c>
      <c r="H18" s="4">
        <v>92698</v>
      </c>
      <c r="I18" s="4">
        <v>91799</v>
      </c>
      <c r="J18" s="4">
        <v>0</v>
      </c>
      <c r="K18" s="4">
        <v>138</v>
      </c>
      <c r="L18" s="4">
        <v>761</v>
      </c>
      <c r="M18" s="4">
        <v>3240</v>
      </c>
      <c r="N18" s="4">
        <v>520</v>
      </c>
      <c r="O18" s="4">
        <v>247</v>
      </c>
      <c r="P18" s="4">
        <v>247</v>
      </c>
      <c r="Q18" s="4">
        <v>238</v>
      </c>
      <c r="R18" s="4">
        <v>1531</v>
      </c>
      <c r="S18" s="4">
        <v>36</v>
      </c>
    </row>
    <row r="19" spans="1:19" x14ac:dyDescent="0.25">
      <c r="A19" s="33" t="s">
        <v>46</v>
      </c>
      <c r="B19" s="3">
        <v>19295802</v>
      </c>
      <c r="C19" s="4">
        <v>8573.1</v>
      </c>
      <c r="D19" s="4">
        <v>-3888.9</v>
      </c>
      <c r="E19" s="4">
        <f t="shared" si="0"/>
        <v>4684.2000000000007</v>
      </c>
      <c r="F19" s="4">
        <v>4842.8999999999996</v>
      </c>
      <c r="G19" s="4">
        <v>131.1</v>
      </c>
      <c r="H19" s="4">
        <v>4974</v>
      </c>
      <c r="I19" s="4">
        <v>4327.5</v>
      </c>
      <c r="J19" s="4">
        <v>5425.1</v>
      </c>
      <c r="K19" s="4">
        <v>0</v>
      </c>
      <c r="L19" s="4">
        <v>646.5</v>
      </c>
      <c r="M19" s="4">
        <v>581.1</v>
      </c>
      <c r="N19" s="4">
        <v>-15.6</v>
      </c>
      <c r="O19" s="4">
        <v>0</v>
      </c>
      <c r="P19" s="4">
        <v>-79</v>
      </c>
      <c r="Q19" s="4">
        <v>6.8</v>
      </c>
      <c r="R19" s="4">
        <v>207.8</v>
      </c>
      <c r="S19" s="4">
        <v>48.6</v>
      </c>
    </row>
    <row r="20" spans="1:19" x14ac:dyDescent="0.25">
      <c r="A20" s="33" t="s">
        <v>47</v>
      </c>
      <c r="B20" s="3">
        <v>31671292</v>
      </c>
      <c r="C20" s="4">
        <v>702191</v>
      </c>
      <c r="D20" s="4">
        <v>-441527</v>
      </c>
      <c r="E20" s="4">
        <f t="shared" si="0"/>
        <v>260664</v>
      </c>
      <c r="F20" s="4">
        <v>260664</v>
      </c>
      <c r="G20" s="4">
        <v>919</v>
      </c>
      <c r="H20" s="4">
        <v>261583</v>
      </c>
      <c r="I20" s="4">
        <v>260129</v>
      </c>
      <c r="J20" s="4">
        <v>217</v>
      </c>
      <c r="K20" s="4">
        <v>0</v>
      </c>
      <c r="L20" s="4">
        <v>1454</v>
      </c>
      <c r="M20" s="4">
        <v>3575</v>
      </c>
      <c r="N20" s="4">
        <v>729.2</v>
      </c>
      <c r="O20" s="4">
        <v>-10.199999999999999</v>
      </c>
      <c r="P20" s="4">
        <v>-10.199999999999999</v>
      </c>
      <c r="Q20" s="4">
        <v>1531</v>
      </c>
      <c r="R20" s="4">
        <v>1826</v>
      </c>
      <c r="S20" s="4">
        <v>0</v>
      </c>
    </row>
    <row r="21" spans="1:19" x14ac:dyDescent="0.25">
      <c r="A21" s="33" t="s">
        <v>48</v>
      </c>
      <c r="B21" s="3">
        <v>32884814</v>
      </c>
      <c r="C21" s="4">
        <v>2979909</v>
      </c>
      <c r="D21" s="4">
        <v>-1956276</v>
      </c>
      <c r="E21" s="4">
        <f t="shared" si="0"/>
        <v>1023633</v>
      </c>
      <c r="F21" s="4">
        <v>1023644</v>
      </c>
      <c r="G21" s="4">
        <v>11005</v>
      </c>
      <c r="H21" s="4">
        <v>1034649</v>
      </c>
      <c r="I21" s="4">
        <v>1024927</v>
      </c>
      <c r="J21" s="4">
        <v>1966</v>
      </c>
      <c r="K21" s="4">
        <v>0</v>
      </c>
      <c r="L21" s="4">
        <v>9722</v>
      </c>
      <c r="M21" s="4">
        <v>25309</v>
      </c>
      <c r="N21" s="4">
        <v>3583</v>
      </c>
      <c r="O21" s="4">
        <v>546</v>
      </c>
      <c r="P21" s="4">
        <v>488</v>
      </c>
      <c r="Q21" s="4">
        <v>5053</v>
      </c>
      <c r="R21" s="4">
        <v>12290</v>
      </c>
      <c r="S21" s="4">
        <v>554</v>
      </c>
    </row>
    <row r="22" spans="1:19" x14ac:dyDescent="0.25">
      <c r="A22" s="33" t="s">
        <v>49</v>
      </c>
      <c r="B22" s="3">
        <v>33250539</v>
      </c>
      <c r="C22" s="4">
        <v>1987678</v>
      </c>
      <c r="D22" s="4">
        <v>-1132087</v>
      </c>
      <c r="E22" s="4">
        <f t="shared" si="0"/>
        <v>855591</v>
      </c>
      <c r="F22" s="4">
        <v>856039</v>
      </c>
      <c r="G22" s="4">
        <v>8302</v>
      </c>
      <c r="H22" s="4">
        <v>864341</v>
      </c>
      <c r="I22" s="4">
        <v>857455</v>
      </c>
      <c r="J22" s="4">
        <v>3503</v>
      </c>
      <c r="K22" s="4">
        <v>591</v>
      </c>
      <c r="L22" s="4">
        <v>6295</v>
      </c>
      <c r="M22" s="4">
        <v>21191</v>
      </c>
      <c r="N22" s="4">
        <v>1177</v>
      </c>
      <c r="O22" s="4">
        <v>-1644</v>
      </c>
      <c r="P22" s="4">
        <v>-1836</v>
      </c>
      <c r="Q22" s="4">
        <v>2972</v>
      </c>
      <c r="R22" s="4">
        <v>9585</v>
      </c>
      <c r="S22" s="4">
        <v>133</v>
      </c>
    </row>
    <row r="23" spans="1:19" x14ac:dyDescent="0.25">
      <c r="A23" s="33" t="s">
        <v>50</v>
      </c>
      <c r="B23" s="3">
        <v>34707436</v>
      </c>
      <c r="C23" s="4">
        <v>15566.6</v>
      </c>
      <c r="D23" s="4">
        <v>-10004.799999999999</v>
      </c>
      <c r="E23" s="4">
        <f t="shared" si="0"/>
        <v>5561.8000000000011</v>
      </c>
      <c r="F23" s="4">
        <v>5561.8</v>
      </c>
      <c r="G23" s="4">
        <v>133.80000000000001</v>
      </c>
      <c r="H23" s="4">
        <v>5695.6</v>
      </c>
      <c r="I23" s="4">
        <v>5608.3</v>
      </c>
      <c r="J23" s="4">
        <v>44.1</v>
      </c>
      <c r="K23" s="4">
        <v>0</v>
      </c>
      <c r="L23" s="4">
        <v>87.3</v>
      </c>
      <c r="M23" s="4">
        <v>563.79999999999995</v>
      </c>
      <c r="N23" s="4">
        <v>197.7</v>
      </c>
      <c r="O23" s="4">
        <v>0.3</v>
      </c>
      <c r="P23" s="4">
        <v>0.2</v>
      </c>
      <c r="Q23" s="4">
        <v>182.9</v>
      </c>
      <c r="R23" s="4">
        <v>344.3</v>
      </c>
      <c r="S23" s="4">
        <v>0</v>
      </c>
    </row>
    <row r="24" spans="1:19" x14ac:dyDescent="0.25">
      <c r="A24" s="33" t="s">
        <v>51</v>
      </c>
      <c r="B24" s="3">
        <v>34566566</v>
      </c>
      <c r="C24" s="4">
        <v>84013.3</v>
      </c>
      <c r="D24" s="4">
        <v>-53267.7</v>
      </c>
      <c r="E24" s="4">
        <f t="shared" si="0"/>
        <v>30745.600000000006</v>
      </c>
      <c r="F24" s="8">
        <v>30745.599999999999</v>
      </c>
      <c r="G24" s="8">
        <v>455.1</v>
      </c>
      <c r="H24" s="8">
        <v>31200.7</v>
      </c>
      <c r="I24" s="4">
        <v>30661.9</v>
      </c>
      <c r="J24" s="4">
        <v>0</v>
      </c>
      <c r="K24" s="4">
        <v>0</v>
      </c>
      <c r="L24" s="4">
        <v>538.79999999999995</v>
      </c>
      <c r="M24" s="4">
        <v>1223.3</v>
      </c>
      <c r="N24" s="4">
        <v>287.60000000000002</v>
      </c>
      <c r="O24" s="4">
        <v>7.8</v>
      </c>
      <c r="P24" s="4">
        <v>6.4</v>
      </c>
      <c r="Q24" s="4">
        <v>209.2</v>
      </c>
      <c r="R24" s="4">
        <v>902.5</v>
      </c>
      <c r="S24" s="4">
        <v>0</v>
      </c>
    </row>
    <row r="25" spans="1:19" ht="30" x14ac:dyDescent="0.25">
      <c r="A25" s="33" t="s">
        <v>52</v>
      </c>
      <c r="B25" s="3" t="s">
        <v>5</v>
      </c>
      <c r="C25" s="4">
        <v>3710</v>
      </c>
      <c r="D25" s="4">
        <v>-2685</v>
      </c>
      <c r="E25" s="4">
        <f t="shared" si="0"/>
        <v>1025</v>
      </c>
      <c r="F25" s="4">
        <v>5674</v>
      </c>
      <c r="G25" s="4">
        <v>4819</v>
      </c>
      <c r="H25" s="4">
        <v>10493</v>
      </c>
      <c r="I25" s="4">
        <v>5894</v>
      </c>
      <c r="J25" s="4">
        <v>206</v>
      </c>
      <c r="K25" s="4">
        <v>0</v>
      </c>
      <c r="L25" s="4">
        <v>4599</v>
      </c>
      <c r="M25" s="4">
        <v>13240</v>
      </c>
      <c r="N25" s="4">
        <v>3328</v>
      </c>
      <c r="O25" s="4">
        <v>-13</v>
      </c>
      <c r="P25" s="4">
        <v>71</v>
      </c>
      <c r="Q25" s="4">
        <v>863</v>
      </c>
      <c r="R25" s="4">
        <v>9706</v>
      </c>
      <c r="S25" s="4">
        <v>162</v>
      </c>
    </row>
    <row r="26" spans="1:19" ht="30" x14ac:dyDescent="0.25">
      <c r="A26" s="33" t="s">
        <v>53</v>
      </c>
      <c r="B26" s="3">
        <v>19298255</v>
      </c>
      <c r="C26" s="4">
        <v>266.39999999999998</v>
      </c>
      <c r="D26" s="4">
        <v>-249.6</v>
      </c>
      <c r="E26" s="4">
        <f t="shared" si="0"/>
        <v>16.799999999999983</v>
      </c>
      <c r="F26" s="4">
        <v>16.8</v>
      </c>
      <c r="G26" s="4">
        <v>632.5</v>
      </c>
      <c r="H26" s="4">
        <v>649.29999999999995</v>
      </c>
      <c r="I26" s="4">
        <v>327.5</v>
      </c>
      <c r="J26" s="4">
        <v>29.4</v>
      </c>
      <c r="K26" s="4">
        <v>115.7</v>
      </c>
      <c r="L26" s="4">
        <v>206.1</v>
      </c>
      <c r="M26" s="4">
        <v>2282.1</v>
      </c>
      <c r="N26" s="4">
        <v>710.9</v>
      </c>
      <c r="O26" s="4">
        <v>91.9</v>
      </c>
      <c r="P26" s="4">
        <v>75.400000000000006</v>
      </c>
      <c r="Q26" s="4">
        <v>46.3</v>
      </c>
      <c r="R26" s="4">
        <v>1149.8</v>
      </c>
      <c r="S26" s="4">
        <v>10.1</v>
      </c>
    </row>
    <row r="27" spans="1:19" x14ac:dyDescent="0.25">
      <c r="A27" s="33" t="s">
        <v>54</v>
      </c>
      <c r="B27" s="3">
        <v>24782384</v>
      </c>
      <c r="C27" s="4">
        <v>1963.3</v>
      </c>
      <c r="D27" s="4">
        <v>-780.9</v>
      </c>
      <c r="E27" s="4">
        <f t="shared" si="0"/>
        <v>1182.4000000000001</v>
      </c>
      <c r="F27" s="4">
        <v>1183.4000000000001</v>
      </c>
      <c r="G27" s="4">
        <v>141</v>
      </c>
      <c r="H27" s="4">
        <v>1324.4</v>
      </c>
      <c r="I27" s="4">
        <v>1277.5999999999999</v>
      </c>
      <c r="J27" s="4">
        <v>12.5</v>
      </c>
      <c r="K27" s="4">
        <v>0</v>
      </c>
      <c r="L27" s="4">
        <v>46.8</v>
      </c>
      <c r="M27" s="4">
        <v>1258.8</v>
      </c>
      <c r="N27" s="4">
        <v>425.9</v>
      </c>
      <c r="O27" s="4">
        <v>134.9</v>
      </c>
      <c r="P27" s="4">
        <v>55.9</v>
      </c>
      <c r="Q27" s="4">
        <v>220.1</v>
      </c>
      <c r="R27" s="4">
        <v>546.79999999999995</v>
      </c>
      <c r="S27" s="4">
        <v>66.7</v>
      </c>
    </row>
    <row r="28" spans="1:19" x14ac:dyDescent="0.25">
      <c r="A28" s="33" t="s">
        <v>55</v>
      </c>
      <c r="B28" s="3">
        <v>32189152</v>
      </c>
      <c r="C28" s="4">
        <v>3771.6</v>
      </c>
      <c r="D28" s="4">
        <v>-2874.8</v>
      </c>
      <c r="E28" s="4">
        <f t="shared" si="0"/>
        <v>896.79999999999973</v>
      </c>
      <c r="F28" s="4">
        <v>915.2</v>
      </c>
      <c r="G28" s="4">
        <v>83.8</v>
      </c>
      <c r="H28" s="4">
        <v>999</v>
      </c>
      <c r="I28" s="4">
        <v>803</v>
      </c>
      <c r="J28" s="4">
        <v>1218.2</v>
      </c>
      <c r="K28" s="4">
        <v>0</v>
      </c>
      <c r="L28" s="4">
        <v>196</v>
      </c>
      <c r="M28" s="4">
        <v>280.2</v>
      </c>
      <c r="N28" s="4">
        <v>72.400000000000006</v>
      </c>
      <c r="O28" s="4">
        <v>1.2</v>
      </c>
      <c r="P28" s="4">
        <v>1.2</v>
      </c>
      <c r="Q28" s="4">
        <v>0</v>
      </c>
      <c r="R28" s="4">
        <v>143.19999999999999</v>
      </c>
      <c r="S28" s="4">
        <v>16.899999999999999</v>
      </c>
    </row>
    <row r="29" spans="1:19" x14ac:dyDescent="0.25">
      <c r="A29" s="33" t="s">
        <v>56</v>
      </c>
      <c r="B29" s="3">
        <v>32092696</v>
      </c>
      <c r="C29" s="4">
        <v>2965.9</v>
      </c>
      <c r="D29" s="4">
        <v>-1723.7</v>
      </c>
      <c r="E29" s="4">
        <f t="shared" si="0"/>
        <v>1242.2</v>
      </c>
      <c r="F29" s="4">
        <v>1242.2</v>
      </c>
      <c r="G29" s="4">
        <v>282.3</v>
      </c>
      <c r="H29" s="4">
        <v>1524.5</v>
      </c>
      <c r="I29" s="4">
        <v>1215.8</v>
      </c>
      <c r="J29" s="4">
        <v>3068</v>
      </c>
      <c r="K29" s="4">
        <v>0</v>
      </c>
      <c r="L29" s="4">
        <v>308.7</v>
      </c>
      <c r="M29" s="4">
        <v>1273.8</v>
      </c>
      <c r="N29" s="4">
        <v>158</v>
      </c>
      <c r="O29" s="4">
        <v>-429</v>
      </c>
      <c r="P29" s="4">
        <v>-890.1</v>
      </c>
      <c r="Q29" s="4">
        <v>21</v>
      </c>
      <c r="R29" s="4">
        <v>1030</v>
      </c>
      <c r="S29" s="4">
        <v>477</v>
      </c>
    </row>
    <row r="30" spans="1:19" ht="30" x14ac:dyDescent="0.25">
      <c r="A30" s="33" t="s">
        <v>57</v>
      </c>
      <c r="B30" s="3">
        <v>36384426</v>
      </c>
      <c r="C30" s="4">
        <v>3599.8</v>
      </c>
      <c r="D30" s="4">
        <v>-1456.8</v>
      </c>
      <c r="E30" s="4">
        <f t="shared" si="0"/>
        <v>2143</v>
      </c>
      <c r="F30" s="4">
        <v>3043.4</v>
      </c>
      <c r="G30" s="4">
        <v>1532.3</v>
      </c>
      <c r="H30" s="4">
        <v>4575.7</v>
      </c>
      <c r="I30" s="4">
        <v>4521</v>
      </c>
      <c r="J30" s="4">
        <v>5459.9</v>
      </c>
      <c r="K30" s="4">
        <v>0</v>
      </c>
      <c r="L30" s="4">
        <v>54.7</v>
      </c>
      <c r="M30" s="4">
        <v>3070.2</v>
      </c>
      <c r="N30" s="4">
        <v>504.1</v>
      </c>
      <c r="O30" s="4">
        <v>107.9</v>
      </c>
      <c r="P30" s="4">
        <v>191.3</v>
      </c>
      <c r="Q30" s="4">
        <v>518.79999999999995</v>
      </c>
      <c r="R30" s="4">
        <v>863.2</v>
      </c>
      <c r="S30" s="4">
        <v>238.8</v>
      </c>
    </row>
    <row r="31" spans="1:19" ht="30" x14ac:dyDescent="0.25">
      <c r="A31" s="33" t="s">
        <v>58</v>
      </c>
      <c r="B31" s="3" t="s">
        <v>8</v>
      </c>
      <c r="C31" s="4">
        <v>2031</v>
      </c>
      <c r="D31" s="4">
        <v>-1484</v>
      </c>
      <c r="E31" s="4">
        <f t="shared" si="0"/>
        <v>547</v>
      </c>
      <c r="F31" s="4">
        <v>555</v>
      </c>
      <c r="G31" s="4">
        <v>5098</v>
      </c>
      <c r="H31" s="4">
        <v>5653</v>
      </c>
      <c r="I31" s="4">
        <v>2202</v>
      </c>
      <c r="J31" s="4">
        <v>581</v>
      </c>
      <c r="K31" s="4">
        <v>0</v>
      </c>
      <c r="L31" s="4">
        <v>3451</v>
      </c>
      <c r="M31" s="4">
        <v>59013</v>
      </c>
      <c r="N31" s="4">
        <v>18601</v>
      </c>
      <c r="O31" s="4">
        <v>699</v>
      </c>
      <c r="P31" s="4">
        <v>573</v>
      </c>
      <c r="Q31" s="4">
        <v>36111</v>
      </c>
      <c r="R31" s="4">
        <v>5785</v>
      </c>
      <c r="S31" s="4">
        <v>112</v>
      </c>
    </row>
    <row r="32" spans="1:19" ht="30" x14ac:dyDescent="0.25">
      <c r="A32" s="33" t="s">
        <v>59</v>
      </c>
      <c r="B32" s="3">
        <v>31554081</v>
      </c>
      <c r="C32" s="4">
        <v>1117.8</v>
      </c>
      <c r="D32" s="4">
        <v>-101.8</v>
      </c>
      <c r="E32" s="4">
        <f t="shared" si="0"/>
        <v>1016</v>
      </c>
      <c r="F32" s="4">
        <v>1016</v>
      </c>
      <c r="G32" s="4">
        <v>163.5</v>
      </c>
      <c r="H32" s="4">
        <v>1179.5</v>
      </c>
      <c r="I32" s="4">
        <v>1111.0999999999999</v>
      </c>
      <c r="J32" s="4">
        <v>0</v>
      </c>
      <c r="K32" s="4">
        <v>0</v>
      </c>
      <c r="L32" s="4">
        <v>68.400000000000006</v>
      </c>
      <c r="M32" s="4">
        <v>781</v>
      </c>
      <c r="N32" s="4">
        <v>252.9</v>
      </c>
      <c r="O32" s="4">
        <v>23.4</v>
      </c>
      <c r="P32" s="4">
        <v>19.2</v>
      </c>
      <c r="Q32" s="4">
        <v>47.8</v>
      </c>
      <c r="R32" s="4">
        <v>446</v>
      </c>
      <c r="S32" s="4">
        <v>80.8</v>
      </c>
    </row>
    <row r="33" spans="1:19" x14ac:dyDescent="0.25">
      <c r="A33" s="33" t="s">
        <v>60</v>
      </c>
      <c r="B33" s="3">
        <v>32143691</v>
      </c>
      <c r="C33" s="4">
        <v>4567</v>
      </c>
      <c r="D33" s="4">
        <v>-3311</v>
      </c>
      <c r="E33" s="4">
        <f t="shared" si="0"/>
        <v>1256</v>
      </c>
      <c r="F33" s="4">
        <v>1270</v>
      </c>
      <c r="G33" s="4">
        <v>497</v>
      </c>
      <c r="H33" s="4">
        <v>1767</v>
      </c>
      <c r="I33" s="4">
        <v>1259</v>
      </c>
      <c r="J33" s="4">
        <v>513</v>
      </c>
      <c r="K33" s="4">
        <v>0</v>
      </c>
      <c r="L33" s="4">
        <v>508</v>
      </c>
      <c r="M33" s="4">
        <v>10631</v>
      </c>
      <c r="N33" s="4">
        <v>2317</v>
      </c>
      <c r="O33" s="4">
        <v>169</v>
      </c>
      <c r="P33" s="4">
        <v>130</v>
      </c>
      <c r="Q33" s="4">
        <v>3177</v>
      </c>
      <c r="R33" s="4">
        <v>5045</v>
      </c>
      <c r="S33" s="4">
        <v>435</v>
      </c>
    </row>
    <row r="34" spans="1:19" x14ac:dyDescent="0.25">
      <c r="A34" s="33" t="s">
        <v>61</v>
      </c>
      <c r="B34" s="3">
        <v>32143728</v>
      </c>
      <c r="C34" s="4">
        <v>2311</v>
      </c>
      <c r="D34" s="4">
        <v>-1687</v>
      </c>
      <c r="E34" s="4">
        <f t="shared" si="0"/>
        <v>624</v>
      </c>
      <c r="F34" s="4">
        <v>637</v>
      </c>
      <c r="G34" s="4">
        <v>961</v>
      </c>
      <c r="H34" s="4">
        <v>1598</v>
      </c>
      <c r="I34" s="4">
        <v>817</v>
      </c>
      <c r="J34" s="4">
        <v>592</v>
      </c>
      <c r="K34" s="4">
        <v>0</v>
      </c>
      <c r="L34" s="4">
        <v>781</v>
      </c>
      <c r="M34" s="4">
        <v>5303</v>
      </c>
      <c r="N34" s="4">
        <v>1032</v>
      </c>
      <c r="O34" s="4">
        <v>153</v>
      </c>
      <c r="P34" s="4">
        <v>125</v>
      </c>
      <c r="Q34" s="4">
        <v>1626</v>
      </c>
      <c r="R34" s="4">
        <v>2268</v>
      </c>
      <c r="S34" s="4">
        <v>256</v>
      </c>
    </row>
    <row r="35" spans="1:19" x14ac:dyDescent="0.25">
      <c r="A35" s="33" t="s">
        <v>62</v>
      </c>
      <c r="B35" s="3">
        <v>32884484</v>
      </c>
      <c r="C35" s="4">
        <v>100.3</v>
      </c>
      <c r="D35" s="4">
        <v>-94.7</v>
      </c>
      <c r="E35" s="4">
        <f t="shared" si="0"/>
        <v>5.5999999999999943</v>
      </c>
      <c r="F35" s="4">
        <v>5.6</v>
      </c>
      <c r="G35" s="4">
        <v>40.700000000000003</v>
      </c>
      <c r="H35" s="4">
        <v>46.3</v>
      </c>
      <c r="I35" s="4">
        <v>28.8</v>
      </c>
      <c r="J35" s="4">
        <v>24.7</v>
      </c>
      <c r="K35" s="4">
        <v>0</v>
      </c>
      <c r="L35" s="4">
        <v>17.5</v>
      </c>
      <c r="M35" s="4">
        <v>679.4</v>
      </c>
      <c r="N35" s="4">
        <v>220.8</v>
      </c>
      <c r="O35" s="4">
        <v>10.8</v>
      </c>
      <c r="P35" s="4">
        <v>8.9</v>
      </c>
      <c r="Q35" s="4">
        <v>170.4</v>
      </c>
      <c r="R35" s="4">
        <v>336</v>
      </c>
      <c r="S35" s="4">
        <v>2.6</v>
      </c>
    </row>
    <row r="36" spans="1:19" x14ac:dyDescent="0.25">
      <c r="A36" s="33" t="s">
        <v>63</v>
      </c>
      <c r="B36" s="14" t="s">
        <v>69</v>
      </c>
      <c r="C36" s="18" t="s">
        <v>69</v>
      </c>
      <c r="D36" s="18" t="s">
        <v>69</v>
      </c>
      <c r="E36" s="18" t="s">
        <v>69</v>
      </c>
      <c r="F36" s="18" t="s">
        <v>69</v>
      </c>
      <c r="G36" s="18" t="s">
        <v>69</v>
      </c>
      <c r="H36" s="18" t="s">
        <v>69</v>
      </c>
      <c r="I36" s="18" t="s">
        <v>69</v>
      </c>
      <c r="J36" s="18" t="s">
        <v>69</v>
      </c>
      <c r="K36" s="18" t="s">
        <v>69</v>
      </c>
      <c r="L36" s="18" t="s">
        <v>69</v>
      </c>
      <c r="M36" s="18" t="s">
        <v>69</v>
      </c>
      <c r="N36" s="18" t="s">
        <v>69</v>
      </c>
      <c r="O36" s="18" t="s">
        <v>69</v>
      </c>
      <c r="P36" s="18" t="s">
        <v>69</v>
      </c>
      <c r="Q36" s="18" t="s">
        <v>69</v>
      </c>
      <c r="R36" s="18" t="s">
        <v>69</v>
      </c>
      <c r="S36" s="18" t="s">
        <v>69</v>
      </c>
    </row>
    <row r="37" spans="1:19" ht="30" x14ac:dyDescent="0.25">
      <c r="A37" s="33" t="s">
        <v>64</v>
      </c>
      <c r="B37" s="14" t="s">
        <v>69</v>
      </c>
      <c r="C37" s="18" t="s">
        <v>69</v>
      </c>
      <c r="D37" s="18" t="s">
        <v>69</v>
      </c>
      <c r="E37" s="18" t="s">
        <v>69</v>
      </c>
      <c r="F37" s="18" t="s">
        <v>69</v>
      </c>
      <c r="G37" s="18" t="s">
        <v>69</v>
      </c>
      <c r="H37" s="18" t="s">
        <v>69</v>
      </c>
      <c r="I37" s="18" t="s">
        <v>69</v>
      </c>
      <c r="J37" s="18" t="s">
        <v>69</v>
      </c>
      <c r="K37" s="18" t="s">
        <v>69</v>
      </c>
      <c r="L37" s="18" t="s">
        <v>69</v>
      </c>
      <c r="M37" s="18" t="s">
        <v>69</v>
      </c>
      <c r="N37" s="18" t="s">
        <v>69</v>
      </c>
      <c r="O37" s="18" t="s">
        <v>69</v>
      </c>
      <c r="P37" s="18" t="s">
        <v>69</v>
      </c>
      <c r="Q37" s="18" t="s">
        <v>69</v>
      </c>
      <c r="R37" s="18" t="s">
        <v>69</v>
      </c>
      <c r="S37" s="18" t="s">
        <v>69</v>
      </c>
    </row>
    <row r="38" spans="1:19" x14ac:dyDescent="0.25">
      <c r="A38" s="33" t="s">
        <v>65</v>
      </c>
      <c r="B38" s="14" t="s">
        <v>69</v>
      </c>
      <c r="C38" s="18" t="s">
        <v>69</v>
      </c>
      <c r="D38" s="18" t="s">
        <v>69</v>
      </c>
      <c r="E38" s="18" t="s">
        <v>69</v>
      </c>
      <c r="F38" s="18" t="s">
        <v>69</v>
      </c>
      <c r="G38" s="18" t="s">
        <v>69</v>
      </c>
      <c r="H38" s="18" t="s">
        <v>69</v>
      </c>
      <c r="I38" s="18" t="s">
        <v>69</v>
      </c>
      <c r="J38" s="18" t="s">
        <v>69</v>
      </c>
      <c r="K38" s="18" t="s">
        <v>69</v>
      </c>
      <c r="L38" s="18" t="s">
        <v>69</v>
      </c>
      <c r="M38" s="18" t="s">
        <v>69</v>
      </c>
      <c r="N38" s="18" t="s">
        <v>69</v>
      </c>
      <c r="O38" s="18" t="s">
        <v>69</v>
      </c>
      <c r="P38" s="18" t="s">
        <v>69</v>
      </c>
      <c r="Q38" s="18" t="s">
        <v>69</v>
      </c>
      <c r="R38" s="18" t="s">
        <v>69</v>
      </c>
      <c r="S38" s="18" t="s">
        <v>69</v>
      </c>
    </row>
    <row r="39" spans="1:19" x14ac:dyDescent="0.25">
      <c r="A39" s="33" t="s">
        <v>66</v>
      </c>
      <c r="B39" s="14" t="s">
        <v>69</v>
      </c>
      <c r="C39" s="18" t="s">
        <v>69</v>
      </c>
      <c r="D39" s="18" t="s">
        <v>69</v>
      </c>
      <c r="E39" s="18" t="s">
        <v>69</v>
      </c>
      <c r="F39" s="18" t="s">
        <v>69</v>
      </c>
      <c r="G39" s="18" t="s">
        <v>69</v>
      </c>
      <c r="H39" s="18" t="s">
        <v>69</v>
      </c>
      <c r="I39" s="18" t="s">
        <v>69</v>
      </c>
      <c r="J39" s="18" t="s">
        <v>69</v>
      </c>
      <c r="K39" s="18" t="s">
        <v>69</v>
      </c>
      <c r="L39" s="18" t="s">
        <v>69</v>
      </c>
      <c r="M39" s="18" t="s">
        <v>69</v>
      </c>
      <c r="N39" s="18" t="s">
        <v>69</v>
      </c>
      <c r="O39" s="18" t="s">
        <v>69</v>
      </c>
      <c r="P39" s="18" t="s">
        <v>69</v>
      </c>
      <c r="Q39" s="18" t="s">
        <v>69</v>
      </c>
      <c r="R39" s="18" t="s">
        <v>69</v>
      </c>
      <c r="S39" s="18" t="s">
        <v>69</v>
      </c>
    </row>
    <row r="40" spans="1:19" x14ac:dyDescent="0.25">
      <c r="A40" s="33" t="s">
        <v>67</v>
      </c>
      <c r="B40" s="14" t="s">
        <v>69</v>
      </c>
      <c r="C40" s="18" t="s">
        <v>69</v>
      </c>
      <c r="D40" s="18" t="s">
        <v>69</v>
      </c>
      <c r="E40" s="18" t="s">
        <v>69</v>
      </c>
      <c r="F40" s="18" t="s">
        <v>69</v>
      </c>
      <c r="G40" s="18" t="s">
        <v>69</v>
      </c>
      <c r="H40" s="18" t="s">
        <v>69</v>
      </c>
      <c r="I40" s="18" t="s">
        <v>69</v>
      </c>
      <c r="J40" s="18" t="s">
        <v>69</v>
      </c>
      <c r="K40" s="18" t="s">
        <v>69</v>
      </c>
      <c r="L40" s="18" t="s">
        <v>69</v>
      </c>
      <c r="M40" s="18" t="s">
        <v>69</v>
      </c>
      <c r="N40" s="18" t="s">
        <v>69</v>
      </c>
      <c r="O40" s="18" t="s">
        <v>69</v>
      </c>
      <c r="P40" s="18" t="s">
        <v>69</v>
      </c>
      <c r="Q40" s="18" t="s">
        <v>69</v>
      </c>
      <c r="R40" s="18" t="s">
        <v>69</v>
      </c>
      <c r="S40" s="18" t="s">
        <v>69</v>
      </c>
    </row>
    <row r="41" spans="1:19" ht="30" x14ac:dyDescent="0.25">
      <c r="A41" s="33" t="s">
        <v>68</v>
      </c>
      <c r="B41" s="14" t="s">
        <v>69</v>
      </c>
      <c r="C41" s="18" t="s">
        <v>69</v>
      </c>
      <c r="D41" s="18" t="s">
        <v>69</v>
      </c>
      <c r="E41" s="18" t="s">
        <v>69</v>
      </c>
      <c r="F41" s="18" t="s">
        <v>69</v>
      </c>
      <c r="G41" s="18" t="s">
        <v>69</v>
      </c>
      <c r="H41" s="18" t="s">
        <v>69</v>
      </c>
      <c r="I41" s="18" t="s">
        <v>69</v>
      </c>
      <c r="J41" s="18" t="s">
        <v>69</v>
      </c>
      <c r="K41" s="18" t="s">
        <v>69</v>
      </c>
      <c r="L41" s="18" t="s">
        <v>69</v>
      </c>
      <c r="M41" s="18" t="s">
        <v>69</v>
      </c>
      <c r="N41" s="18" t="s">
        <v>69</v>
      </c>
      <c r="O41" s="18" t="s">
        <v>69</v>
      </c>
      <c r="P41" s="18" t="s">
        <v>69</v>
      </c>
      <c r="Q41" s="18" t="s">
        <v>69</v>
      </c>
      <c r="R41" s="18" t="s">
        <v>69</v>
      </c>
      <c r="S41" s="18" t="s">
        <v>69</v>
      </c>
    </row>
  </sheetData>
  <autoFilter ref="A1:S41"/>
  <printOptions horizontalCentered="1" verticalCentered="1"/>
  <pageMargins left="0.19685039370078741" right="0.19685039370078741" top="0.74803149606299213" bottom="0.19685039370078741" header="0" footer="0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Аналітичний модуль КП ММР</vt:lpstr>
      <vt:lpstr>Показники 2020</vt:lpstr>
      <vt:lpstr>Показники 2019</vt:lpstr>
      <vt:lpstr>Показники 2018</vt:lpstr>
      <vt:lpstr>Показники 2017</vt:lpstr>
      <vt:lpstr>Показники 2016</vt:lpstr>
      <vt:lpstr>'Аналітичний модуль КП ММР'!OLE_LINK1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user257a</dc:creator>
  <cp:lastModifiedBy>user103a</cp:lastModifiedBy>
  <cp:lastPrinted>2021-01-21T11:43:32Z</cp:lastPrinted>
  <dcterms:created xsi:type="dcterms:W3CDTF">2020-03-26T09:29:47Z</dcterms:created>
  <dcterms:modified xsi:type="dcterms:W3CDTF">2021-10-18T06:54:51Z</dcterms:modified>
</cp:coreProperties>
</file>